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fcu.gov.lv\public\JNPAD\PAN\SAM\IZM\1.1.1.1\Nolikums\Pedeja versija 24.05.2016\"/>
    </mc:Choice>
  </mc:AlternateContent>
  <bookViews>
    <workbookView xWindow="0" yWindow="0" windowWidth="21600" windowHeight="9735" tabRatio="802" firstSheet="1" activeTab="5"/>
  </bookViews>
  <sheets>
    <sheet name="Support sheet" sheetId="11" state="hidden" r:id="rId1"/>
    <sheet name="6.PIELIKUMS" sheetId="40" r:id="rId2"/>
    <sheet name="7.PIELIKUMS" sheetId="41" r:id="rId3"/>
    <sheet name="8.PIELIKUMS_FRR un FNPV" sheetId="42" r:id="rId4"/>
    <sheet name="11.PIELIKUMS_darba laika uzsk." sheetId="43" r:id="rId5"/>
    <sheet name="12.PIELIKUMS_PLE" sheetId="44" r:id="rId6"/>
  </sheets>
  <definedNames>
    <definedName name="_xlnm._FilterDatabase" localSheetId="4" hidden="1">'11.PIELIKUMS_darba laika uzsk.'!$E$6:$F$7</definedName>
    <definedName name="Amats_saskaņā_ar_noslēgto_darba_līgumu_pamatdarbā">#REF!</definedName>
    <definedName name="_xlnm.Criteria" localSheetId="4">'11.PIELIKUMS_darba laika uzsk.'!$E$6</definedName>
    <definedName name="_xlnm.Extract" localSheetId="4">'11.PIELIKUMS_darba laika uzsk.'!$F$6</definedName>
    <definedName name="JĀ">#REF!</definedName>
    <definedName name="Nē">#REF!</definedName>
    <definedName name="_xlnm.Print_Area" localSheetId="4">'11.PIELIKUMS_darba laika uzsk.'!$A$1:$BK$57</definedName>
    <definedName name="_xlnm.Print_Area" localSheetId="5">'12.PIELIKUMS_PLE'!$A$1:$I$27</definedName>
    <definedName name="_xlnm.Print_Area" localSheetId="3">'8.PIELIKUMS_FRR un FNPV'!$A$1:$M$83</definedName>
    <definedName name="_xlnm.Print_Titles" localSheetId="4">'11.PIELIKUMS_darba laika uzsk.'!$B:$E</definedName>
    <definedName name="shēma">#REF!</definedName>
  </definedNames>
  <calcPr calcId="152511"/>
  <customWorkbookViews>
    <customWorkbookView name="Dāvids Zalāns - Personal View" guid="{5910BD2F-0AFC-4AFA-A976-CD3C07369F7E}" mergeInterval="0" personalView="1" maximized="1" xWindow="-8" yWindow="-8" windowWidth="1296" windowHeight="1000" activeSheetId="3"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25" i="44" l="1"/>
  <c r="H24" i="44"/>
  <c r="H23" i="44"/>
  <c r="H22" i="44"/>
  <c r="I22" i="44" s="1"/>
  <c r="H21" i="44"/>
  <c r="H20" i="44"/>
  <c r="H19" i="44"/>
  <c r="I19" i="44" s="1"/>
  <c r="H17" i="44"/>
  <c r="H16" i="44"/>
  <c r="H15" i="44"/>
  <c r="I15" i="44" s="1"/>
  <c r="H14" i="44"/>
  <c r="H13" i="44"/>
  <c r="H12" i="44"/>
  <c r="I12" i="44" s="1"/>
  <c r="H11" i="44"/>
  <c r="H10" i="44"/>
  <c r="H9" i="44"/>
  <c r="I9" i="44" s="1"/>
  <c r="I25" i="44" s="1"/>
  <c r="J56" i="43" l="1"/>
  <c r="J57" i="43"/>
  <c r="M15" i="43"/>
  <c r="U15" i="43"/>
  <c r="AC15" i="43"/>
  <c r="AK15" i="43"/>
  <c r="AS15" i="43"/>
  <c r="M16" i="43"/>
  <c r="U16" i="43"/>
  <c r="AC16" i="43"/>
  <c r="AK16" i="43"/>
  <c r="AS16" i="43"/>
  <c r="M17" i="43"/>
  <c r="U17" i="43"/>
  <c r="AC17" i="43"/>
  <c r="AK17" i="43"/>
  <c r="AS17" i="43"/>
  <c r="M18" i="43"/>
  <c r="U18" i="43"/>
  <c r="AC18" i="43"/>
  <c r="AK18" i="43"/>
  <c r="AS18" i="43"/>
  <c r="M19" i="43"/>
  <c r="U19" i="43"/>
  <c r="AC19" i="43"/>
  <c r="AK19" i="43"/>
  <c r="AS19" i="43"/>
  <c r="M20" i="43"/>
  <c r="U20" i="43"/>
  <c r="AC20" i="43"/>
  <c r="AK20" i="43"/>
  <c r="AS20" i="43"/>
  <c r="AT20" i="43"/>
  <c r="AU20" i="43"/>
  <c r="M21" i="43"/>
  <c r="U21" i="43"/>
  <c r="AC21" i="43"/>
  <c r="AK21" i="43"/>
  <c r="AS21" i="43"/>
  <c r="AT21" i="43"/>
  <c r="AU21" i="43"/>
  <c r="M22" i="43"/>
  <c r="U22" i="43"/>
  <c r="AC22" i="43"/>
  <c r="AK22" i="43"/>
  <c r="AS22" i="43"/>
  <c r="AT22" i="43"/>
  <c r="AU22" i="43"/>
  <c r="M23" i="43"/>
  <c r="U23" i="43"/>
  <c r="AC23" i="43"/>
  <c r="AK23" i="43"/>
  <c r="AS23" i="43"/>
  <c r="AT23" i="43"/>
  <c r="AU23" i="43"/>
  <c r="M24" i="43"/>
  <c r="U24" i="43"/>
  <c r="AC24" i="43"/>
  <c r="AK24" i="43"/>
  <c r="AS24" i="43"/>
  <c r="M25" i="43"/>
  <c r="U25" i="43"/>
  <c r="AC25" i="43"/>
  <c r="AK25" i="43"/>
  <c r="AS25" i="43"/>
  <c r="AT25" i="43"/>
  <c r="AU25" i="43"/>
  <c r="M26" i="43"/>
  <c r="U26" i="43"/>
  <c r="AC26" i="43"/>
  <c r="AK26" i="43"/>
  <c r="AS26" i="43"/>
  <c r="AT26" i="43"/>
  <c r="M27" i="43"/>
  <c r="U27" i="43"/>
  <c r="AC27" i="43"/>
  <c r="AK27" i="43"/>
  <c r="AS27" i="43"/>
  <c r="M28" i="43"/>
  <c r="AC28" i="43"/>
  <c r="AK28" i="43"/>
  <c r="AS28" i="43"/>
  <c r="M29" i="43"/>
  <c r="U29" i="43"/>
  <c r="AC29" i="43"/>
  <c r="AK29" i="43"/>
  <c r="AS29" i="43"/>
  <c r="AT29" i="43"/>
  <c r="M30" i="43"/>
  <c r="U30" i="43"/>
  <c r="AC30" i="43"/>
  <c r="AK30" i="43"/>
  <c r="AS30" i="43"/>
  <c r="AT30" i="43"/>
  <c r="AU30" i="43"/>
  <c r="M31" i="43"/>
  <c r="U31" i="43"/>
  <c r="AC31" i="43"/>
  <c r="AK31" i="43"/>
  <c r="AS31" i="43"/>
  <c r="AT31" i="43"/>
  <c r="AU31" i="43"/>
  <c r="M32" i="43"/>
  <c r="U32" i="43"/>
  <c r="AC32" i="43"/>
  <c r="AK32" i="43"/>
  <c r="AS32" i="43"/>
  <c r="AT32" i="43"/>
  <c r="AU32" i="43"/>
  <c r="M33" i="43"/>
  <c r="U33" i="43"/>
  <c r="AC33" i="43"/>
  <c r="AK33" i="43"/>
  <c r="AS33" i="43"/>
  <c r="AT33" i="43"/>
  <c r="AU33" i="43"/>
  <c r="M34" i="43"/>
  <c r="U34" i="43"/>
  <c r="AC34" i="43"/>
  <c r="AK34" i="43"/>
  <c r="AS34" i="43"/>
  <c r="AT34" i="43"/>
  <c r="AU34" i="43"/>
  <c r="M39" i="43"/>
  <c r="U39" i="43"/>
  <c r="AC39" i="43"/>
  <c r="AK39" i="43"/>
  <c r="AS39" i="43"/>
  <c r="M40" i="43"/>
  <c r="U40" i="43"/>
  <c r="AC40" i="43"/>
  <c r="AK40" i="43"/>
  <c r="AS40" i="43"/>
  <c r="M41" i="43"/>
  <c r="U41" i="43"/>
  <c r="AC41" i="43"/>
  <c r="AK41" i="43"/>
  <c r="AS41" i="43"/>
  <c r="M43" i="43"/>
  <c r="M44" i="43"/>
  <c r="M45" i="43"/>
  <c r="M46" i="43"/>
  <c r="M47" i="43"/>
  <c r="M48" i="43"/>
  <c r="U43" i="43"/>
  <c r="AC43" i="43"/>
  <c r="AK43" i="43"/>
  <c r="AS43" i="43"/>
  <c r="AS44" i="43"/>
  <c r="AS45" i="43"/>
  <c r="AS46" i="43"/>
  <c r="AS47" i="43"/>
  <c r="AS48" i="43"/>
  <c r="U44" i="43"/>
  <c r="AT44" i="43"/>
  <c r="U45" i="43"/>
  <c r="AC45" i="43"/>
  <c r="AK45" i="43"/>
  <c r="U46" i="43"/>
  <c r="AC46" i="43"/>
  <c r="AK46" i="43"/>
  <c r="U47" i="43"/>
  <c r="AC47" i="43"/>
  <c r="AK47" i="43"/>
  <c r="M52" i="43"/>
  <c r="U52" i="43"/>
  <c r="AC52" i="43"/>
  <c r="AK52" i="43"/>
  <c r="AS52" i="43"/>
  <c r="AT52" i="43"/>
  <c r="AC53" i="43"/>
  <c r="AC54" i="43"/>
  <c r="AC55" i="43"/>
  <c r="AK53" i="43"/>
  <c r="AK54" i="43"/>
  <c r="AK55" i="43"/>
  <c r="M53" i="43"/>
  <c r="U53" i="43"/>
  <c r="AS53" i="43"/>
  <c r="AT53" i="43"/>
  <c r="M54" i="43"/>
  <c r="U54" i="43"/>
  <c r="AS54" i="43"/>
  <c r="AT54" i="43"/>
  <c r="M55" i="43"/>
  <c r="U55" i="43"/>
  <c r="AS55" i="43"/>
  <c r="F56" i="43"/>
  <c r="F57" i="43"/>
  <c r="G56" i="43"/>
  <c r="G57" i="43"/>
  <c r="H56" i="43"/>
  <c r="H57" i="43"/>
  <c r="I56" i="43"/>
  <c r="I57" i="43"/>
  <c r="K56" i="43"/>
  <c r="L56" i="43"/>
  <c r="L57" i="43"/>
  <c r="N56" i="43"/>
  <c r="O56" i="43"/>
  <c r="P56" i="43"/>
  <c r="P57" i="43"/>
  <c r="Q56" i="43"/>
  <c r="Q57" i="43"/>
  <c r="R56" i="43"/>
  <c r="R57" i="43"/>
  <c r="S56" i="43"/>
  <c r="S57" i="43"/>
  <c r="T56" i="43"/>
  <c r="T57" i="43"/>
  <c r="V56" i="43"/>
  <c r="V57" i="43"/>
  <c r="W56" i="43"/>
  <c r="W57" i="43"/>
  <c r="X56" i="43"/>
  <c r="X57" i="43"/>
  <c r="Y56" i="43"/>
  <c r="Y57" i="43"/>
  <c r="Z56" i="43"/>
  <c r="Z57" i="43"/>
  <c r="AA56" i="43"/>
  <c r="AA57" i="43"/>
  <c r="AB56" i="43"/>
  <c r="AB57" i="43"/>
  <c r="AD56" i="43"/>
  <c r="AE56" i="43"/>
  <c r="AE57" i="43"/>
  <c r="AF56" i="43"/>
  <c r="AF57" i="43"/>
  <c r="AG56" i="43"/>
  <c r="AG57" i="43"/>
  <c r="AH56" i="43"/>
  <c r="AH57" i="43"/>
  <c r="AI56" i="43"/>
  <c r="AI57" i="43"/>
  <c r="AJ56" i="43"/>
  <c r="AJ57" i="43"/>
  <c r="AL56" i="43"/>
  <c r="AL57" i="43"/>
  <c r="AM56" i="43"/>
  <c r="AN56" i="43"/>
  <c r="AN57" i="43"/>
  <c r="AO56" i="43"/>
  <c r="AO57" i="43"/>
  <c r="AP56" i="43"/>
  <c r="AP57" i="43"/>
  <c r="AQ56" i="43"/>
  <c r="AQ57" i="43"/>
  <c r="AR56" i="43"/>
  <c r="AR57" i="43"/>
  <c r="K57" i="43"/>
  <c r="N57" i="43"/>
  <c r="O57" i="43"/>
  <c r="AD57" i="43"/>
  <c r="AM57" i="43"/>
  <c r="AC48" i="43"/>
  <c r="AK48" i="43"/>
  <c r="AT41" i="43"/>
  <c r="AT40" i="43"/>
  <c r="AU40" i="43"/>
  <c r="AT39" i="43"/>
  <c r="AT47" i="43"/>
  <c r="AT46" i="43"/>
  <c r="U48" i="43"/>
  <c r="AT48" i="43"/>
  <c r="AT45" i="43"/>
  <c r="AT27" i="43"/>
  <c r="AS35" i="43"/>
  <c r="AS56" i="43"/>
  <c r="AC35" i="43"/>
  <c r="AC56" i="43"/>
  <c r="AT24" i="43"/>
  <c r="AS57" i="43"/>
  <c r="AT18" i="43"/>
  <c r="AU18" i="43"/>
  <c r="AK35" i="43"/>
  <c r="AK57" i="43"/>
  <c r="AT16" i="43"/>
  <c r="AU16" i="43"/>
  <c r="U35" i="43"/>
  <c r="AT17" i="43"/>
  <c r="AT19" i="43"/>
  <c r="AU19" i="43"/>
  <c r="AT15" i="43"/>
  <c r="M35" i="43"/>
  <c r="M56" i="43"/>
  <c r="AT55" i="43"/>
  <c r="AT43" i="43"/>
  <c r="AU43" i="43"/>
  <c r="D70" i="42"/>
  <c r="E50" i="42"/>
  <c r="E38" i="42"/>
  <c r="F38" i="42"/>
  <c r="M31" i="42"/>
  <c r="L31" i="42"/>
  <c r="K31" i="42"/>
  <c r="J31" i="42"/>
  <c r="I31" i="42"/>
  <c r="H31" i="42"/>
  <c r="G31" i="42"/>
  <c r="F31" i="42"/>
  <c r="E31" i="42"/>
  <c r="D31" i="42"/>
  <c r="M25" i="42"/>
  <c r="M24" i="42"/>
  <c r="M15" i="42"/>
  <c r="M19" i="42"/>
  <c r="M14" i="42"/>
  <c r="M37" i="42"/>
  <c r="L25" i="42"/>
  <c r="L24" i="42"/>
  <c r="L15" i="42"/>
  <c r="L19" i="42"/>
  <c r="L14" i="42"/>
  <c r="L37" i="42"/>
  <c r="K25" i="42"/>
  <c r="J25" i="42"/>
  <c r="I25" i="42"/>
  <c r="I24" i="42"/>
  <c r="I15" i="42"/>
  <c r="I19" i="42"/>
  <c r="I14" i="42"/>
  <c r="I37" i="42"/>
  <c r="H25" i="42"/>
  <c r="H24" i="42"/>
  <c r="H15" i="42"/>
  <c r="H19" i="42"/>
  <c r="H14" i="42"/>
  <c r="H37" i="42"/>
  <c r="G25" i="42"/>
  <c r="F25" i="42"/>
  <c r="E25" i="42"/>
  <c r="E24" i="42"/>
  <c r="E15" i="42"/>
  <c r="E19" i="42"/>
  <c r="E14" i="42"/>
  <c r="E37" i="42"/>
  <c r="D25" i="42"/>
  <c r="D24" i="42"/>
  <c r="D15" i="42"/>
  <c r="D19" i="42"/>
  <c r="D14" i="42"/>
  <c r="K24" i="42"/>
  <c r="J24" i="42"/>
  <c r="G24" i="42"/>
  <c r="F24" i="42"/>
  <c r="K19" i="42"/>
  <c r="J19" i="42"/>
  <c r="G19" i="42"/>
  <c r="F19" i="42"/>
  <c r="K15" i="42"/>
  <c r="K14" i="42"/>
  <c r="K37" i="42"/>
  <c r="J15" i="42"/>
  <c r="J14" i="42"/>
  <c r="J37" i="42"/>
  <c r="G15" i="42"/>
  <c r="G14" i="42"/>
  <c r="G37" i="42"/>
  <c r="F15" i="42"/>
  <c r="F14" i="42"/>
  <c r="F37" i="42"/>
  <c r="M8" i="42"/>
  <c r="M39" i="42"/>
  <c r="L8" i="42"/>
  <c r="K8" i="42"/>
  <c r="J8" i="42"/>
  <c r="I8" i="42"/>
  <c r="H8" i="42"/>
  <c r="G8" i="42"/>
  <c r="F8" i="42"/>
  <c r="F39" i="42"/>
  <c r="E8" i="42"/>
  <c r="D8" i="42"/>
  <c r="E51" i="42"/>
  <c r="E6" i="42"/>
  <c r="F6" i="42"/>
  <c r="G6" i="42"/>
  <c r="H6" i="42"/>
  <c r="I6" i="42"/>
  <c r="J6" i="42"/>
  <c r="K6" i="42"/>
  <c r="L6" i="42"/>
  <c r="M6" i="42"/>
  <c r="U56" i="43"/>
  <c r="AC57" i="43"/>
  <c r="AK56" i="43"/>
  <c r="U57" i="43"/>
  <c r="AT35" i="43"/>
  <c r="AT57" i="43"/>
  <c r="E10" i="43"/>
  <c r="F11" i="43"/>
  <c r="M57" i="43"/>
  <c r="E39" i="42"/>
  <c r="D37" i="42"/>
  <c r="E52" i="42"/>
  <c r="G38" i="42"/>
  <c r="H38" i="42"/>
  <c r="I38" i="42"/>
  <c r="J38" i="42"/>
  <c r="K38" i="42"/>
  <c r="L38" i="42"/>
  <c r="L39" i="42"/>
  <c r="H39" i="42"/>
  <c r="D39" i="42"/>
  <c r="I29" i="41"/>
  <c r="R29" i="41"/>
  <c r="S29" i="41"/>
  <c r="I28" i="41"/>
  <c r="R28" i="41"/>
  <c r="S28" i="41"/>
  <c r="I27" i="41"/>
  <c r="R27" i="41"/>
  <c r="I16" i="41"/>
  <c r="R16" i="41"/>
  <c r="I15" i="41"/>
  <c r="R15" i="41"/>
  <c r="S15" i="41"/>
  <c r="I14" i="41"/>
  <c r="R14" i="41"/>
  <c r="E17" i="40"/>
  <c r="F17" i="40"/>
  <c r="E11" i="40"/>
  <c r="E18" i="40"/>
  <c r="F18" i="40"/>
  <c r="C4" i="11"/>
  <c r="C5" i="11"/>
  <c r="C6" i="11"/>
  <c r="C7" i="11"/>
  <c r="C8" i="11"/>
  <c r="C9" i="11"/>
  <c r="C10" i="11"/>
  <c r="C11" i="11"/>
  <c r="C12" i="11"/>
  <c r="C13" i="11"/>
  <c r="C14" i="11"/>
  <c r="C15" i="11"/>
  <c r="C16" i="11"/>
  <c r="C17" i="11"/>
  <c r="C18" i="11"/>
  <c r="C19" i="11"/>
  <c r="C20" i="11"/>
  <c r="C21" i="11"/>
  <c r="C22" i="11"/>
  <c r="C3" i="11"/>
  <c r="AT56" i="43"/>
  <c r="AU29" i="43"/>
  <c r="AU17" i="43"/>
  <c r="AU24" i="43"/>
  <c r="AU26" i="43"/>
  <c r="AU15" i="43"/>
  <c r="S14" i="41"/>
  <c r="S27" i="41"/>
  <c r="S16" i="41"/>
  <c r="F11" i="40"/>
  <c r="I39" i="42"/>
  <c r="K39" i="42"/>
  <c r="G39" i="42"/>
  <c r="J39" i="42"/>
  <c r="E44" i="42"/>
  <c r="E53" i="42"/>
  <c r="E54" i="42"/>
  <c r="E55" i="42"/>
  <c r="E56" i="42"/>
  <c r="E45" i="42"/>
  <c r="AU44" i="43"/>
  <c r="AU41" i="43"/>
  <c r="AU39" i="43"/>
  <c r="AU46" i="43"/>
  <c r="AU47" i="43"/>
  <c r="AU45" i="43"/>
  <c r="AU27" i="43"/>
  <c r="E59" i="42"/>
  <c r="D63" i="42"/>
  <c r="L70" i="42"/>
  <c r="J70" i="42"/>
  <c r="E70" i="42"/>
  <c r="H70" i="42"/>
</calcChain>
</file>

<file path=xl/comments1.xml><?xml version="1.0" encoding="utf-8"?>
<comments xmlns="http://schemas.openxmlformats.org/spreadsheetml/2006/main">
  <authors>
    <author>isvirksta</author>
  </authors>
  <commentList>
    <comment ref="E14" authorId="0" shapeId="0">
      <text>
        <r>
          <rPr>
            <b/>
            <sz val="9"/>
            <color indexed="81"/>
            <rFont val="Tahoma"/>
            <family val="2"/>
            <charset val="186"/>
          </rPr>
          <t>isvirksta:</t>
        </r>
        <r>
          <rPr>
            <sz val="9"/>
            <color indexed="81"/>
            <rFont val="Tahoma"/>
            <family val="2"/>
            <charset val="186"/>
          </rPr>
          <t xml:space="preserve">
aizpilda ar saimniecisku darbību saistīta projekta gadījumā</t>
        </r>
      </text>
    </comment>
  </commentList>
</comments>
</file>

<file path=xl/sharedStrings.xml><?xml version="1.0" encoding="utf-8"?>
<sst xmlns="http://schemas.openxmlformats.org/spreadsheetml/2006/main" count="462" uniqueCount="316">
  <si>
    <t>ERAF</t>
  </si>
  <si>
    <t>ESF</t>
  </si>
  <si>
    <t>KF</t>
  </si>
  <si>
    <t>Kods</t>
  </si>
  <si>
    <t>Nosaukums</t>
  </si>
  <si>
    <t>I-1</t>
  </si>
  <si>
    <t>Sabiedrība ar ierobežotu atbildību</t>
  </si>
  <si>
    <t>Akciju sabiedrība</t>
  </si>
  <si>
    <t>Individuālais komersants</t>
  </si>
  <si>
    <t>Valsts akciju sabiedrība</t>
  </si>
  <si>
    <t>Valsts sabiedrība ar ierobežotu atbildību</t>
  </si>
  <si>
    <t>Valsts aģentūra</t>
  </si>
  <si>
    <t>Pašvaldības aģentūra</t>
  </si>
  <si>
    <t>Valsts pārvaldes iestāde</t>
  </si>
  <si>
    <t>Pašvaldības iestāde</t>
  </si>
  <si>
    <t>Biedrība</t>
  </si>
  <si>
    <t>Nodibinājums</t>
  </si>
  <si>
    <t>Kredītiestāde vai finanšu sabiedrība</t>
  </si>
  <si>
    <t>Kreditēšanā iesaistīta sabiedrība (piem., līzinga sabiedrība, brokeru sabiedrība)</t>
  </si>
  <si>
    <t>Apdrošināšanas sabiedrības un pensiju fondi</t>
  </si>
  <si>
    <t>Pašvaldība</t>
  </si>
  <si>
    <t>Plānošanas reģions</t>
  </si>
  <si>
    <t>Pilnsabiedrība</t>
  </si>
  <si>
    <t>Komandītsabiedrība</t>
  </si>
  <si>
    <t>Atvasināta publiska persona (izņemot pašvaldības un plānošanas reģionus)</t>
  </si>
  <si>
    <t>Atvasinātas publiskas personas izveidota publiska aģentūra</t>
  </si>
  <si>
    <t>Tiesu varas institūcija</t>
  </si>
  <si>
    <t>Nr.1</t>
  </si>
  <si>
    <t>1.</t>
  </si>
  <si>
    <t>2.</t>
  </si>
  <si>
    <t>3.</t>
  </si>
  <si>
    <t>4.</t>
  </si>
  <si>
    <t>5.</t>
  </si>
  <si>
    <t>Izvērtējums nav nepieciešams</t>
  </si>
  <si>
    <t>Nepieciešams sākotnējais ietekmes uz vidi izvērtējums</t>
  </si>
  <si>
    <t>Nepieciešams ietekmes uz vidi novērtējums</t>
  </si>
  <si>
    <t>JĀ</t>
  </si>
  <si>
    <t>NĒ</t>
  </si>
  <si>
    <t>Nr.p.k.</t>
  </si>
  <si>
    <t>6.</t>
  </si>
  <si>
    <t>7.</t>
  </si>
  <si>
    <t>8.</t>
  </si>
  <si>
    <t>9.</t>
  </si>
  <si>
    <t>10.</t>
  </si>
  <si>
    <t>11.</t>
  </si>
  <si>
    <t>12.</t>
  </si>
  <si>
    <t>13.</t>
  </si>
  <si>
    <t>projekts netiek īstenots kā valsts atbalsts</t>
  </si>
  <si>
    <t>projekts tiek īstenots kā valsts atbalsts</t>
  </si>
  <si>
    <t>projekta daļa tiek īstenota kā valsts atbalsts</t>
  </si>
  <si>
    <t>7.sadaļas 7.2.</t>
  </si>
  <si>
    <t>7.sadaļas 7.1.</t>
  </si>
  <si>
    <t>nodokļu vai sociālās apdrošināšanas obligāto iemaksu jomā veiktais pasākums</t>
  </si>
  <si>
    <t>valsts vai pašvaldības galvojums</t>
  </si>
  <si>
    <t>kredītu procentu likmju subsidēšana</t>
  </si>
  <si>
    <t>valsts vai pašvaldības pilnīga vai daļēja atteikšanās no dividendēm tās kontrolē esošajās kapitālsabiedrībās</t>
  </si>
  <si>
    <t>valsts vai pašvaldības ieguldījums kapitālsabiedrībā</t>
  </si>
  <si>
    <t>parādu norakstīšana</t>
  </si>
  <si>
    <t>preferenciālo likmju noteikšana valsts kapitālsabiedrību sniegtajiem pakalpojumiem</t>
  </si>
  <si>
    <t>nekustamā īpašuma pārdošana vai iznomāšana par cenu, kas ir zemāka par tā tirgus vērtību, vai pirkšana vai nomāšana par cenu, kas ir augstāka par tā tirgus vērtību</t>
  </si>
  <si>
    <t>cita finansiālā palīdzība, ko piešķir no valsts vai pašvaldību līdzekļiem, pār kuriem valsts vai pašvaldības institūcijām ir kontrolējoša ietekme</t>
  </si>
  <si>
    <t>tiešais maksājums no valsts vai pašvaldības budžeta (subsīdija vai dotācija)</t>
  </si>
  <si>
    <t>3.pielikums
Vienas vienības izmaksu pielietojums</t>
  </si>
  <si>
    <t>ir</t>
  </si>
  <si>
    <t xml:space="preserve">Projekta darbība </t>
  </si>
  <si>
    <t>[A]</t>
  </si>
  <si>
    <t>[B]</t>
  </si>
  <si>
    <r>
      <t xml:space="preserve">projekta iesniedzējs </t>
    </r>
    <r>
      <rPr>
        <i/>
        <sz val="9.5"/>
        <color theme="1"/>
        <rFont val="Times New Roman"/>
        <family val="1"/>
        <charset val="186"/>
      </rPr>
      <t>[nosaukums]</t>
    </r>
  </si>
  <si>
    <t>Projekta daļa Nr.1</t>
  </si>
  <si>
    <t>Projekta daļa Nr.2</t>
  </si>
  <si>
    <t>Projekts</t>
  </si>
  <si>
    <t>nosaukums</t>
  </si>
  <si>
    <t>komersanta kategorija</t>
  </si>
  <si>
    <r>
      <t>Publiskā finansējuma intensitāte (I</t>
    </r>
    <r>
      <rPr>
        <b/>
        <vertAlign val="subscript"/>
        <sz val="9.5"/>
        <color theme="1"/>
        <rFont val="Times New Roman"/>
        <family val="1"/>
        <charset val="186"/>
      </rPr>
      <t>P</t>
    </r>
    <r>
      <rPr>
        <b/>
        <sz val="9.5"/>
        <color theme="1"/>
        <rFont val="Times New Roman"/>
        <family val="1"/>
        <charset val="186"/>
      </rPr>
      <t>%)</t>
    </r>
  </si>
  <si>
    <t xml:space="preserve">Darbības programmas „Izaugsme un nodarbinātība” 1.1.1. specifiskā atbalsta mērķa „Palielināt Latvijas zinātnisko institūciju pētniecisko un inovatīvo kapacitāti un spēju piesaistīt ārējo finansējumu, ieguldot cilvēkresursos un infrastruktūrā” 1.1.1.1. pasākuma „Praktiskas ievirzes pētījumi” ar saimniecisku darbību saistīta  projekta vidējās svērtās publiskā finansējuma intensitātes aprēķināšana </t>
  </si>
  <si>
    <t>Attiecināmās izmaksas  (EUR)</t>
  </si>
  <si>
    <t>tehniskā priekšizpēte</t>
  </si>
  <si>
    <t>Labuma guvējs</t>
  </si>
  <si>
    <r>
      <t>sadarbības partneris</t>
    </r>
    <r>
      <rPr>
        <vertAlign val="superscript"/>
        <sz val="9.5"/>
        <color theme="1"/>
        <rFont val="Times New Roman"/>
        <family val="1"/>
        <charset val="186"/>
      </rPr>
      <t xml:space="preserve"> </t>
    </r>
    <r>
      <rPr>
        <sz val="9.5"/>
        <color theme="1"/>
        <rFont val="Times New Roman"/>
        <family val="1"/>
        <charset val="186"/>
      </rPr>
      <t xml:space="preserve">Nr.1 </t>
    </r>
    <r>
      <rPr>
        <i/>
        <sz val="9.5"/>
        <color theme="1"/>
        <rFont val="Times New Roman"/>
        <family val="1"/>
        <charset val="186"/>
      </rPr>
      <t>[nosaukums]</t>
    </r>
  </si>
  <si>
    <t>Sniedz informāciju par katru sadarbības partneri, kas gūst intelektuālā īpašuma tiesības un ekonomiskās priekšrocības, kas izriet no tā projekta ietvaros veiktās darbības</t>
  </si>
  <si>
    <t>fundamentālie pētījumi</t>
  </si>
  <si>
    <t>rūpnieciskie pētījumi</t>
  </si>
  <si>
    <t>rūpnieciskie pētījumiP</t>
  </si>
  <si>
    <t>eksperimentālā izstrāde</t>
  </si>
  <si>
    <t xml:space="preserve"> tehnoloģiju tiesību aizsardzība</t>
  </si>
  <si>
    <t>7.pielikums projekta iesniegumam</t>
  </si>
  <si>
    <t>8.pielikums projekta iesniegumam</t>
  </si>
  <si>
    <r>
      <t xml:space="preserve">Zinātniskās institūcijas </t>
    </r>
    <r>
      <rPr>
        <b/>
        <i/>
        <sz val="14"/>
        <color theme="1"/>
        <rFont val="Times New Roman"/>
        <family val="1"/>
        <charset val="186"/>
      </rPr>
      <t>&lt; nosaukums&gt;</t>
    </r>
    <r>
      <rPr>
        <b/>
        <sz val="14"/>
        <color theme="1"/>
        <rFont val="Times New Roman"/>
        <family val="1"/>
        <charset val="186"/>
      </rPr>
      <t xml:space="preserve"> apgrozījuma pārskats par 20__.gadu:</t>
    </r>
  </si>
  <si>
    <r>
      <t>1. Izdevumi</t>
    </r>
    <r>
      <rPr>
        <b/>
        <i/>
        <vertAlign val="superscript"/>
        <sz val="12"/>
        <color theme="1"/>
        <rFont val="Times New Roman"/>
        <family val="1"/>
        <charset val="186"/>
      </rPr>
      <t>1</t>
    </r>
    <r>
      <rPr>
        <b/>
        <i/>
        <sz val="12"/>
        <color theme="1"/>
        <rFont val="Times New Roman"/>
        <family val="1"/>
        <charset val="186"/>
      </rPr>
      <t xml:space="preserve"> sadalījumā pa ekonomiskās klasifikācijas kodiem (EKK)  un dimensijām: darbības raksturs un darbības veids</t>
    </r>
    <r>
      <rPr>
        <b/>
        <i/>
        <vertAlign val="superscript"/>
        <sz val="12"/>
        <color theme="1"/>
        <rFont val="Times New Roman"/>
        <family val="1"/>
        <charset val="186"/>
      </rPr>
      <t>2</t>
    </r>
  </si>
  <si>
    <t>EKK</t>
  </si>
  <si>
    <t>N</t>
  </si>
  <si>
    <t>S</t>
  </si>
  <si>
    <t>KOPĀ</t>
  </si>
  <si>
    <t>Darbība, kurai nav saimniecisks raksturs</t>
  </si>
  <si>
    <t>Netiešā darbība kopā</t>
  </si>
  <si>
    <t>Saimnieciskā darbība</t>
  </si>
  <si>
    <t>pamatdarbība</t>
  </si>
  <si>
    <t>cita darbība</t>
  </si>
  <si>
    <t>netiešā  darbība</t>
  </si>
  <si>
    <t>netiešā darbība</t>
  </si>
  <si>
    <t>izglītība</t>
  </si>
  <si>
    <t>pētniecība</t>
  </si>
  <si>
    <t>tehnoloģiju pārnese</t>
  </si>
  <si>
    <t>F</t>
  </si>
  <si>
    <t>R</t>
  </si>
  <si>
    <t>E</t>
  </si>
  <si>
    <t>funda-</t>
  </si>
  <si>
    <t>rūpnie-</t>
  </si>
  <si>
    <t>eksperi-</t>
  </si>
  <si>
    <t>mentālie pētījumi</t>
  </si>
  <si>
    <t>ciskie pētījumi</t>
  </si>
  <si>
    <t>mentālā izstrāde</t>
  </si>
  <si>
    <r>
      <t>2. ieņēmumi</t>
    </r>
    <r>
      <rPr>
        <b/>
        <i/>
        <vertAlign val="superscript"/>
        <sz val="12"/>
        <color theme="1"/>
        <rFont val="Times New Roman"/>
        <family val="1"/>
        <charset val="186"/>
      </rPr>
      <t>3</t>
    </r>
    <r>
      <rPr>
        <b/>
        <i/>
        <sz val="12"/>
        <color theme="1"/>
        <rFont val="Times New Roman"/>
        <family val="1"/>
        <charset val="186"/>
      </rPr>
      <t xml:space="preserve"> sadalījumā pa ekonomiskās klasifikācijas kodiem (EKK)  un dimensijām: darbības raksturs un darbības veids</t>
    </r>
    <r>
      <rPr>
        <b/>
        <i/>
        <vertAlign val="superscript"/>
        <sz val="12"/>
        <color theme="1"/>
        <rFont val="Times New Roman"/>
        <family val="1"/>
        <charset val="186"/>
      </rPr>
      <t>4</t>
    </r>
  </si>
  <si>
    <t>Finanšu plūsmas aprēķins</t>
  </si>
  <si>
    <t>Projekta gadi</t>
  </si>
  <si>
    <t>IEŅĒMUMI</t>
  </si>
  <si>
    <t>Ieņēmumi no zināšanu un tehnoloģiju pārneses</t>
  </si>
  <si>
    <t>1.1.</t>
  </si>
  <si>
    <t>licence 1</t>
  </si>
  <si>
    <t>1.2.</t>
  </si>
  <si>
    <t>licence 2</t>
  </si>
  <si>
    <t>1.3.</t>
  </si>
  <si>
    <t>licence 3</t>
  </si>
  <si>
    <t>1.4.</t>
  </si>
  <si>
    <t>…</t>
  </si>
  <si>
    <t>IZDEVUMI</t>
  </si>
  <si>
    <t>2.1.</t>
  </si>
  <si>
    <t>Pamatlīdzekļi</t>
  </si>
  <si>
    <t>2.1.1.</t>
  </si>
  <si>
    <t>tehnoloģiskās iekārtas</t>
  </si>
  <si>
    <t>2.1.2.</t>
  </si>
  <si>
    <t>tehniskās apkalpošanas izmaksas</t>
  </si>
  <si>
    <t>2.1.3.</t>
  </si>
  <si>
    <r>
      <rPr>
        <b/>
        <sz val="9"/>
        <rFont val="Times New Roman"/>
        <family val="1"/>
        <charset val="186"/>
      </rPr>
      <t>2.2</t>
    </r>
    <r>
      <rPr>
        <sz val="9"/>
        <rFont val="Times New Roman"/>
        <family val="1"/>
        <charset val="186"/>
      </rPr>
      <t>.</t>
    </r>
  </si>
  <si>
    <t>Nemateriālie aktīvi</t>
  </si>
  <si>
    <t>2.2.1.</t>
  </si>
  <si>
    <t xml:space="preserve"> juridiska dokumentācija (licences vai patenti)</t>
  </si>
  <si>
    <t>2.2.2.</t>
  </si>
  <si>
    <t>programmatūra</t>
  </si>
  <si>
    <t>2.2.3.</t>
  </si>
  <si>
    <t>2.3.</t>
  </si>
  <si>
    <t>Iekārtu ar īsu ekspluatācijas laiku aizstāšana</t>
  </si>
  <si>
    <t>2.4.</t>
  </si>
  <si>
    <t xml:space="preserve">Uz  projekta rezultātiem attiecināmo darbību izmaksas </t>
  </si>
  <si>
    <t>2.4.1.</t>
  </si>
  <si>
    <t xml:space="preserve">Tiešo darbību izmaksas </t>
  </si>
  <si>
    <t>2.4.1.1.</t>
  </si>
  <si>
    <t>atlīdzība</t>
  </si>
  <si>
    <t>2.4.1.2.</t>
  </si>
  <si>
    <t>materiāli</t>
  </si>
  <si>
    <t>2.4.1.3.</t>
  </si>
  <si>
    <t>transports  / degviela</t>
  </si>
  <si>
    <t>2.4.1.4.</t>
  </si>
  <si>
    <t>energoresursu izmaksas</t>
  </si>
  <si>
    <t>2.4.2.</t>
  </si>
  <si>
    <t>2.5.</t>
  </si>
  <si>
    <t>Netiešo darbību izmaksas</t>
  </si>
  <si>
    <t>2.5.1.</t>
  </si>
  <si>
    <t>administratīvās izmaksas</t>
  </si>
  <si>
    <t>2.5.2.</t>
  </si>
  <si>
    <t>ēku  remonts un ekspluatācija</t>
  </si>
  <si>
    <t>2.5.3.</t>
  </si>
  <si>
    <t>apdrošināšana</t>
  </si>
  <si>
    <t>2.5.4.</t>
  </si>
  <si>
    <t>citas netiešās izmaksas</t>
  </si>
  <si>
    <t>Projekta izmaksas</t>
  </si>
  <si>
    <t>Kopā izdevumi</t>
  </si>
  <si>
    <t>Atikusī vērtība</t>
  </si>
  <si>
    <t>Neto naudas plūsma</t>
  </si>
  <si>
    <r>
      <rPr>
        <b/>
        <sz val="12"/>
        <color indexed="8"/>
        <rFont val="Times New Roman"/>
        <family val="1"/>
        <charset val="186"/>
      </rPr>
      <t> Finanšu analīzes rezultāti</t>
    </r>
    <r>
      <rPr>
        <sz val="12"/>
        <color indexed="8"/>
        <rFont val="Times New Roman"/>
        <family val="1"/>
        <charset val="186"/>
      </rPr>
      <t>.</t>
    </r>
  </si>
  <si>
    <t xml:space="preserve">Finansiālā diskonta likme = </t>
  </si>
  <si>
    <t>Projekta dzīves cikls</t>
  </si>
  <si>
    <t>10 gadi</t>
  </si>
  <si>
    <t>Finansiālā ienesīguma norma (FRR)</t>
  </si>
  <si>
    <t>Finansiālā neto pašreizējā vērtība (FNPV)</t>
  </si>
  <si>
    <t>ERAF ieguldījuma aprēķins:</t>
  </si>
  <si>
    <t>1.solis -Finansējuma deficīta likmes (R) aprēķināšana:</t>
  </si>
  <si>
    <t>Diskontētās projekta investīciju izmaksas (DIC) =</t>
  </si>
  <si>
    <t>Diskontētie ieņēmumi =</t>
  </si>
  <si>
    <t>Diskontētās darbības izmaksas =</t>
  </si>
  <si>
    <t>Diskontētā atlikusī vērtība =</t>
  </si>
  <si>
    <t>Diskontētie neto ieņēmumi (DNR) =</t>
  </si>
  <si>
    <t xml:space="preserve">a) maksimālās attiecināmās izmaksas Max EE = DIC - DNR = </t>
  </si>
  <si>
    <t xml:space="preserve">b) finansējuma deficīta likme (R) = Max EE / DIC = </t>
  </si>
  <si>
    <t>2.solis: Lēmuma summas (DA) aprēķināšana:</t>
  </si>
  <si>
    <t>Projekta kopējās attiecināmās izmaksas (EC) =</t>
  </si>
  <si>
    <t xml:space="preserve">Lēmuma summa (DA) = EC * R = </t>
  </si>
  <si>
    <t>3.solis: Maksimālā ERAF finansējuma aprēķināšana:</t>
  </si>
  <si>
    <t>Maksimālā līdzfinansējuma likme (CRpa) =</t>
  </si>
  <si>
    <t>ERAF finansējums = DA * CRpa =</t>
  </si>
  <si>
    <t>4.solis: ERAF finansējuma likmes aprēķināšana</t>
  </si>
  <si>
    <r>
      <t xml:space="preserve">EC, </t>
    </r>
    <r>
      <rPr>
        <b/>
        <sz val="11"/>
        <color indexed="10"/>
        <rFont val="Times New Roman"/>
        <family val="1"/>
        <charset val="186"/>
      </rPr>
      <t>EUR</t>
    </r>
  </si>
  <si>
    <t>R, %,</t>
  </si>
  <si>
    <t>CRpa</t>
  </si>
  <si>
    <r>
      <t xml:space="preserve">DA, </t>
    </r>
    <r>
      <rPr>
        <b/>
        <strike/>
        <sz val="10"/>
        <color indexed="8"/>
        <rFont val="Times New Roman"/>
        <family val="1"/>
        <charset val="186"/>
      </rPr>
      <t xml:space="preserve"> </t>
    </r>
    <r>
      <rPr>
        <b/>
        <sz val="10"/>
        <color indexed="10"/>
        <rFont val="Times New Roman"/>
        <family val="1"/>
        <charset val="186"/>
      </rPr>
      <t>EUR</t>
    </r>
  </si>
  <si>
    <t>Maksimālais ERAF finansējums</t>
  </si>
  <si>
    <t>R=EE/DIC</t>
  </si>
  <si>
    <t>%</t>
  </si>
  <si>
    <r>
      <t xml:space="preserve"> </t>
    </r>
    <r>
      <rPr>
        <b/>
        <sz val="10"/>
        <color indexed="10"/>
        <rFont val="Times New Roman"/>
        <family val="1"/>
        <charset val="186"/>
      </rPr>
      <t>EUR</t>
    </r>
  </si>
  <si>
    <t>4=1*2</t>
  </si>
  <si>
    <t>5=6/1</t>
  </si>
  <si>
    <t>6=4*3</t>
  </si>
  <si>
    <t>citi</t>
  </si>
  <si>
    <t>TOP</t>
  </si>
  <si>
    <t>citas darbības</t>
  </si>
  <si>
    <t>zinātnes tehniskais personāls</t>
  </si>
  <si>
    <t>Eureka</t>
  </si>
  <si>
    <t>VPP</t>
  </si>
  <si>
    <t>rūpnieciskā īpašuma tiesību nostiprināšana</t>
  </si>
  <si>
    <t>grāmatvedis</t>
  </si>
  <si>
    <t>cits pētījums</t>
  </si>
  <si>
    <t>LZP</t>
  </si>
  <si>
    <t>dalība semināros, konferencēs</t>
  </si>
  <si>
    <t>zinātniskais asistents</t>
  </si>
  <si>
    <t>pašu finansēts pētījums</t>
  </si>
  <si>
    <t>2.1.1.2.</t>
  </si>
  <si>
    <t>pētnieks</t>
  </si>
  <si>
    <t>-</t>
  </si>
  <si>
    <t xml:space="preserve">pētījums publiskas personas uzdevumā </t>
  </si>
  <si>
    <t>1.1.1.2.</t>
  </si>
  <si>
    <t>vadošais pētnieks</t>
  </si>
  <si>
    <t>Līgumpētījums komersanta uzdevumā</t>
  </si>
  <si>
    <t>2.1.1.1.</t>
  </si>
  <si>
    <t>nesaimnieciskais</t>
  </si>
  <si>
    <t>administratīvais darbinieks</t>
  </si>
  <si>
    <t xml:space="preserve">rūpnieciskie pētījumi </t>
  </si>
  <si>
    <t>FP7</t>
  </si>
  <si>
    <t>saimnieciskais</t>
  </si>
  <si>
    <t>zinātniskais vadītājs</t>
  </si>
  <si>
    <t>Selections</t>
  </si>
  <si>
    <t>Kopējās (produktīvās un neproduktīvās) stundas</t>
  </si>
  <si>
    <t>Nostrādātās stundas</t>
  </si>
  <si>
    <t>Kopsavilkums</t>
  </si>
  <si>
    <r>
      <t xml:space="preserve">Cits ne-produktīvais laiks </t>
    </r>
    <r>
      <rPr>
        <b/>
        <sz val="8"/>
        <rFont val="Times New Roman"/>
        <family val="1"/>
        <charset val="186"/>
      </rPr>
      <t>(t.sk. radošais atvaļinājums. bērna kopšanas atvaļinājums, kavējums u.c.)</t>
    </r>
  </si>
  <si>
    <t xml:space="preserve">Ikgadējais atvaļinājums </t>
  </si>
  <si>
    <t xml:space="preserve">Darbnespēja </t>
  </si>
  <si>
    <t>kopā</t>
  </si>
  <si>
    <t>5.ned.</t>
  </si>
  <si>
    <t>4.ned.</t>
  </si>
  <si>
    <t>3.ned.</t>
  </si>
  <si>
    <t>2.ned.</t>
  </si>
  <si>
    <t>1.ned.</t>
  </si>
  <si>
    <t>5.nedēļa</t>
  </si>
  <si>
    <t>4.nedēļa</t>
  </si>
  <si>
    <t>3.nedēļa</t>
  </si>
  <si>
    <t>2.nedēļa</t>
  </si>
  <si>
    <t>1.nedēļa</t>
  </si>
  <si>
    <t>Neproduktīvās stundas stundas</t>
  </si>
  <si>
    <t>Darbā neierašanās stundas (ne-produktīvais laiks)</t>
  </si>
  <si>
    <t>Zinātniskās institūcijas darbības stratēģijas īstenošana</t>
  </si>
  <si>
    <t>Akadēmiskais darbs (profesori, asociētie profesori, docenti, lektori)</t>
  </si>
  <si>
    <t>Zinātniskās institūcijas/struktūrvienības vadība (izņemot projektu vadību)</t>
  </si>
  <si>
    <t>Promocijas darbu vadīšana</t>
  </si>
  <si>
    <t>Līguma nr.:</t>
  </si>
  <si>
    <t>Amats projektā</t>
  </si>
  <si>
    <t>Projekta raksturs</t>
  </si>
  <si>
    <t>Projekta tips</t>
  </si>
  <si>
    <t>PLE ekvivalents</t>
  </si>
  <si>
    <t>mēnesī nostrādātās stundas</t>
  </si>
  <si>
    <t>Mēnesī nostrādātās stundas (h)</t>
  </si>
  <si>
    <t>Zinātniskās institūcijas finansēti pētījuma projekti, līgumpētījumi</t>
  </si>
  <si>
    <t>tieši saistītā pētniecības kategorija</t>
  </si>
  <si>
    <t>darbības</t>
  </si>
  <si>
    <t>projekta raksturojums</t>
  </si>
  <si>
    <t>Valsts budžeta, Eiropas Savienības fondu un ārvalstu finanšu instrumentu finansēti pētījuma projekti</t>
  </si>
  <si>
    <t>Pārskata perioda PLE ekvivalenta un darba līgumā noteiktā darba laika salīdzinājums:</t>
  </si>
  <si>
    <t>Pārskata perioda PLE ekvivalents:</t>
  </si>
  <si>
    <t>Darba līgumā noteiktais darba laiks PLE izteiksmē:</t>
  </si>
  <si>
    <t xml:space="preserve">Darba līguma nr. </t>
  </si>
  <si>
    <t>Pārskata periods</t>
  </si>
  <si>
    <t>Amats saskaņā ar noslēgto darba līgumu pamatdarbā</t>
  </si>
  <si>
    <t xml:space="preserve">Darbinieka vārds, uzvārds </t>
  </si>
  <si>
    <t xml:space="preserve">Valsts zinātniskās institūcijas nosaukums </t>
  </si>
  <si>
    <t xml:space="preserve">Projekta nr.1 </t>
  </si>
  <si>
    <t xml:space="preserve">Projekta nr.2 </t>
  </si>
  <si>
    <t>Projekta nr.3</t>
  </si>
  <si>
    <t xml:space="preserve">Projekta nr.4 </t>
  </si>
  <si>
    <t>Projekta nr.5</t>
  </si>
  <si>
    <t>1. Dati, galvenie pieņēmumi un makroekonomiskie parametri, kas tika izmantoti, lai veiktu finanšu.  Kā arī galvenie secinājumi no finanšu analīzes.</t>
  </si>
  <si>
    <t>II. Ekonomiskā analīze</t>
  </si>
  <si>
    <t>Aizpilda tikai regulas Nr.1303/2013 61.panta 3.daļas b)punkta noteiktajā gadījumā un ievērojot citus 61.pantā noteiktos nosacījumus</t>
  </si>
  <si>
    <t xml:space="preserve">I Finanšu analīze </t>
  </si>
  <si>
    <t>2. Projekta sociālekonomiskās atdeves pamatojums, norādot tehniski ekonomiskās priekšizpētes rezultātus.</t>
  </si>
  <si>
    <t>6.pielikums projekta iesniegumam</t>
  </si>
  <si>
    <t>11.pielikums projekta iesniegumam</t>
  </si>
  <si>
    <t>Projektā iesaistīto zinātnisko darbinieku noslodze pilna laika ekvivalenta izteiksmē (PLE) projekta īstenošanas periodā</t>
  </si>
  <si>
    <t>Nr.</t>
  </si>
  <si>
    <t>Nodarbinātais /vārds, uzvārds/</t>
  </si>
  <si>
    <t>Statuss</t>
  </si>
  <si>
    <t>Gads</t>
  </si>
  <si>
    <t xml:space="preserve">Nostrādātie mēneši </t>
  </si>
  <si>
    <t>T, nostrādāto darba stundu skaits gadā</t>
  </si>
  <si>
    <t>[1]</t>
  </si>
  <si>
    <t>[2]</t>
  </si>
  <si>
    <t>[3]</t>
  </si>
  <si>
    <t>[4]</t>
  </si>
  <si>
    <t>Zinātniskais personāls: zinātniskais vadītājs, vadošie pētnieki, pētnieki, zinātniskie asistenti (t.sk., studējošie), viespētnieki</t>
  </si>
  <si>
    <r>
      <t>T</t>
    </r>
    <r>
      <rPr>
        <vertAlign val="subscript"/>
        <sz val="12"/>
        <color theme="1"/>
        <rFont val="Times New Roman"/>
        <family val="1"/>
        <charset val="186"/>
      </rPr>
      <t>1</t>
    </r>
  </si>
  <si>
    <r>
      <t>T</t>
    </r>
    <r>
      <rPr>
        <vertAlign val="subscript"/>
        <sz val="12"/>
        <color theme="1"/>
        <rFont val="Times New Roman"/>
        <family val="1"/>
        <charset val="186"/>
      </rPr>
      <t>2</t>
    </r>
  </si>
  <si>
    <r>
      <t>T</t>
    </r>
    <r>
      <rPr>
        <vertAlign val="subscript"/>
        <sz val="12"/>
        <color theme="1"/>
        <rFont val="Times New Roman"/>
        <family val="1"/>
        <charset val="186"/>
      </rPr>
      <t>3</t>
    </r>
  </si>
  <si>
    <r>
      <t>G</t>
    </r>
    <r>
      <rPr>
        <b/>
        <i/>
        <vertAlign val="subscript"/>
        <sz val="12"/>
        <color theme="1"/>
        <rFont val="Times New Roman"/>
        <family val="1"/>
        <charset val="186"/>
      </rPr>
      <t xml:space="preserve">P </t>
    </r>
    <r>
      <rPr>
        <b/>
        <sz val="12"/>
        <color theme="1"/>
        <rFont val="Times New Roman"/>
        <family val="1"/>
        <charset val="186"/>
      </rPr>
      <t>projekta īstenošanas periods (gados</t>
    </r>
    <r>
      <rPr>
        <b/>
        <sz val="14"/>
        <color theme="1"/>
        <rFont val="Times New Roman"/>
        <family val="1"/>
        <charset val="186"/>
      </rPr>
      <t>)</t>
    </r>
  </si>
  <si>
    <t>Ievēro šo noteikumu 33. 45., 46. punkta un 50.2.apakšpunkta nosacījumus</t>
  </si>
  <si>
    <t xml:space="preserve"> (Pielikums jāsagatavo tikai latviešu valodā)</t>
  </si>
  <si>
    <t>(Pielikums jāsagatavo tikai latviešu valodā)</t>
  </si>
  <si>
    <t>12.pielikums projekta iesniegumam</t>
  </si>
  <si>
    <r>
      <t xml:space="preserve">Pētījuma projekta īstenošanā iesaistītā darbinieka kopējā darba laika un paveiktā darba uzskaites veidlapa </t>
    </r>
    <r>
      <rPr>
        <b/>
        <sz val="14"/>
        <color rgb="FF0000FF"/>
        <rFont val="Times New Roman"/>
        <family val="1"/>
        <charset val="186"/>
      </rPr>
      <t>(PIEMĒRS)</t>
    </r>
  </si>
  <si>
    <t>Jāaizpilda TIKAI projektiem kuru attiecināmās izmaksas pārsniedz EUR 1 000 000</t>
  </si>
  <si>
    <t>(Pielikumam ir informatīvs raksturs, un uz projekta iesniegšas brīdi tas nav jāiesniedz)</t>
  </si>
  <si>
    <t>* Ievēro  Ministru kabineta 2016.gada 12.janvāra noteikumu Nr.34 “Darbības programmas “Izaugsme un nodarbinātība” 1.1.1.specifiskā atbalsta mērķa “Palielināt Latvijas zinātnisko institūciju pētniecisko un inovatīvo kapacitāti un spēju piesaistīt ārējo finansējumu, ieguldot cilvēkresursos un infrastruktūrā” 1.1.1.1.pasākuma “Praktiskas ievirzes pētījumi”  36.11 un 43.1.2.apakšpunkta nosacījumus.</t>
  </si>
  <si>
    <t>(Pielikums jāsagatavo angļu un latviešu valodā)</t>
  </si>
  <si>
    <r>
      <t>Slodze</t>
    </r>
    <r>
      <rPr>
        <b/>
        <sz val="11"/>
        <color theme="1"/>
        <rFont val="Times New Roman"/>
        <family val="1"/>
        <charset val="186"/>
      </rPr>
      <t xml:space="preserve"> </t>
    </r>
  </si>
  <si>
    <t>[5]</t>
  </si>
  <si>
    <r>
      <t>[7]=(T1+T2+T3)/1920*</t>
    </r>
    <r>
      <rPr>
        <i/>
        <sz val="12"/>
        <color theme="1"/>
        <rFont val="Times New Roman"/>
        <family val="1"/>
        <charset val="186"/>
      </rPr>
      <t>G</t>
    </r>
    <r>
      <rPr>
        <i/>
        <vertAlign val="subscript"/>
        <sz val="12"/>
        <color theme="1"/>
        <rFont val="Times New Roman"/>
        <family val="1"/>
        <charset val="186"/>
      </rPr>
      <t>P</t>
    </r>
  </si>
  <si>
    <r>
      <t xml:space="preserve">Zinātnes tehniskais personāls un zinātni apkalpojošais personāls </t>
    </r>
    <r>
      <rPr>
        <sz val="12"/>
        <color rgb="FFFF0000"/>
        <rFont val="Times New Roman"/>
        <family val="1"/>
        <charset val="186"/>
      </rPr>
      <t>(t.sk., studējošie)</t>
    </r>
  </si>
  <si>
    <r>
      <t>PLE</t>
    </r>
    <r>
      <rPr>
        <b/>
        <i/>
        <vertAlign val="subscript"/>
        <sz val="11"/>
        <color theme="1"/>
        <rFont val="Times New Roman"/>
        <family val="1"/>
        <charset val="186"/>
      </rPr>
      <t>Iv</t>
    </r>
    <r>
      <rPr>
        <b/>
        <i/>
        <vertAlign val="superscript"/>
        <sz val="16"/>
        <color theme="1"/>
        <rFont val="Times New Roman"/>
        <family val="1"/>
        <charset val="186"/>
      </rPr>
      <t>*</t>
    </r>
  </si>
  <si>
    <t>[6] = 160*[4]*[5]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</si>
</sst>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00"/>
    <numFmt numFmtId="165" formatCode="_-[$Ls-426]\ * #,##0.00_-;\-[$Ls-426]\ * #,##0.00_-;_-[$Ls-426]\ * &quot;-&quot;??_-;_-@_-"/>
    <numFmt numFmtId="166" formatCode="#,##0.0"/>
    <numFmt numFmtId="167" formatCode="0.0%"/>
    <numFmt numFmtId="168" formatCode="_-* #,##0.0_-;\-* #,##0.0_-;_-* &quot;-&quot;?_-;_-@_-"/>
    <numFmt numFmtId="169" formatCode="_-* #,##0.0_-;\-* #,##0.0_-;_-* &quot;-&quot;??_-;_-@_-"/>
    <numFmt numFmtId="170" formatCode="0.0"/>
  </numFmts>
  <fonts count="6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11"/>
      <color theme="1"/>
      <name val="Times New Roman"/>
      <family val="1"/>
      <charset val="186"/>
    </font>
    <font>
      <b/>
      <i/>
      <sz val="10"/>
      <color theme="1"/>
      <name val="Times New Roman"/>
      <family val="1"/>
      <charset val="186"/>
    </font>
    <font>
      <sz val="10"/>
      <name val="Arial"/>
      <family val="2"/>
    </font>
    <font>
      <sz val="10"/>
      <color theme="1"/>
      <name val="Calibri"/>
      <family val="2"/>
      <charset val="186"/>
      <scheme val="minor"/>
    </font>
    <font>
      <b/>
      <sz val="10"/>
      <color theme="1"/>
      <name val="Times New Roman"/>
      <family val="1"/>
      <charset val="186"/>
    </font>
    <font>
      <b/>
      <sz val="9.5"/>
      <color theme="1"/>
      <name val="Times New Roman"/>
      <family val="1"/>
      <charset val="186"/>
    </font>
    <font>
      <b/>
      <vertAlign val="subscript"/>
      <sz val="9.5"/>
      <color theme="1"/>
      <name val="Times New Roman"/>
      <family val="1"/>
      <charset val="186"/>
    </font>
    <font>
      <sz val="9.5"/>
      <color theme="1"/>
      <name val="Times New Roman"/>
      <family val="1"/>
      <charset val="186"/>
    </font>
    <font>
      <i/>
      <sz val="9.5"/>
      <color theme="1"/>
      <name val="Times New Roman"/>
      <family val="1"/>
      <charset val="186"/>
    </font>
    <font>
      <vertAlign val="superscript"/>
      <sz val="9.5"/>
      <color theme="1"/>
      <name val="Times New Roman"/>
      <family val="1"/>
      <charset val="186"/>
    </font>
    <font>
      <sz val="10"/>
      <color theme="1"/>
      <name val="Times New Roman"/>
      <family val="1"/>
      <charset val="186"/>
    </font>
    <font>
      <b/>
      <sz val="14"/>
      <color theme="1"/>
      <name val="Times New Roman"/>
      <family val="1"/>
      <charset val="186"/>
    </font>
    <font>
      <b/>
      <i/>
      <sz val="14"/>
      <color theme="1"/>
      <name val="Times New Roman"/>
      <family val="1"/>
      <charset val="186"/>
    </font>
    <font>
      <b/>
      <sz val="13.5"/>
      <color theme="1"/>
      <name val="Times New Roman"/>
      <family val="1"/>
      <charset val="186"/>
    </font>
    <font>
      <b/>
      <i/>
      <sz val="12"/>
      <color theme="1"/>
      <name val="Times New Roman"/>
      <family val="1"/>
      <charset val="186"/>
    </font>
    <font>
      <b/>
      <i/>
      <vertAlign val="superscript"/>
      <sz val="12"/>
      <color theme="1"/>
      <name val="Times New Roman"/>
      <family val="1"/>
      <charset val="186"/>
    </font>
    <font>
      <sz val="10.5"/>
      <color theme="1"/>
      <name val="Times New Roman"/>
      <family val="1"/>
      <charset val="186"/>
    </font>
    <font>
      <b/>
      <i/>
      <sz val="12"/>
      <color rgb="FF0000FF"/>
      <name val="Times New Roman"/>
      <family val="1"/>
      <charset val="186"/>
    </font>
    <font>
      <i/>
      <sz val="12"/>
      <color rgb="FF0000FF"/>
      <name val="Times New Roman"/>
      <family val="1"/>
      <charset val="186"/>
    </font>
    <font>
      <sz val="9"/>
      <name val="Arial"/>
      <family val="2"/>
      <charset val="186"/>
    </font>
    <font>
      <b/>
      <sz val="12"/>
      <name val="Times New Roman"/>
      <family val="1"/>
      <charset val="186"/>
    </font>
    <font>
      <b/>
      <sz val="10"/>
      <name val="Arial"/>
      <family val="2"/>
      <charset val="186"/>
    </font>
    <font>
      <b/>
      <sz val="8"/>
      <name val="Arial"/>
      <family val="2"/>
      <charset val="186"/>
    </font>
    <font>
      <b/>
      <sz val="9"/>
      <name val="Times New Roman"/>
      <family val="1"/>
      <charset val="186"/>
    </font>
    <font>
      <sz val="8"/>
      <name val="Times New Roman"/>
      <family val="1"/>
      <charset val="186"/>
    </font>
    <font>
      <b/>
      <sz val="9"/>
      <name val="Arial"/>
      <family val="2"/>
      <charset val="186"/>
    </font>
    <font>
      <b/>
      <sz val="10"/>
      <name val="Times New Roman"/>
      <family val="1"/>
      <charset val="186"/>
    </font>
    <font>
      <sz val="9"/>
      <name val="Times New Roman"/>
      <family val="1"/>
      <charset val="186"/>
    </font>
    <font>
      <sz val="10"/>
      <name val="Times New Roman"/>
      <family val="1"/>
      <charset val="186"/>
    </font>
    <font>
      <b/>
      <sz val="8"/>
      <name val="Times New Roman"/>
      <family val="1"/>
      <charset val="186"/>
    </font>
    <font>
      <b/>
      <sz val="12"/>
      <color indexed="8"/>
      <name val="Times New Roman"/>
      <family val="1"/>
      <charset val="186"/>
    </font>
    <font>
      <sz val="12"/>
      <color indexed="8"/>
      <name val="Times New Roman"/>
      <family val="1"/>
      <charset val="186"/>
    </font>
    <font>
      <b/>
      <u/>
      <sz val="10"/>
      <name val="Times New Roman"/>
      <family val="1"/>
      <charset val="186"/>
    </font>
    <font>
      <sz val="9"/>
      <color rgb="FFFF0000"/>
      <name val="Arial"/>
      <family val="2"/>
      <charset val="186"/>
    </font>
    <font>
      <b/>
      <sz val="10"/>
      <color indexed="8"/>
      <name val="Times New Roman"/>
      <family val="1"/>
      <charset val="186"/>
    </font>
    <font>
      <b/>
      <u/>
      <sz val="9"/>
      <name val="Arial"/>
      <family val="2"/>
      <charset val="186"/>
    </font>
    <font>
      <sz val="10"/>
      <name val="Arial"/>
      <family val="2"/>
      <charset val="186"/>
    </font>
    <font>
      <b/>
      <sz val="11"/>
      <color theme="1"/>
      <name val="Times New Roman"/>
      <family val="1"/>
      <charset val="186"/>
    </font>
    <font>
      <b/>
      <sz val="11"/>
      <color indexed="10"/>
      <name val="Times New Roman"/>
      <family val="1"/>
      <charset val="186"/>
    </font>
    <font>
      <b/>
      <strike/>
      <sz val="10"/>
      <color indexed="8"/>
      <name val="Times New Roman"/>
      <family val="1"/>
      <charset val="186"/>
    </font>
    <font>
      <b/>
      <sz val="10"/>
      <color indexed="10"/>
      <name val="Times New Roman"/>
      <family val="1"/>
      <charset val="186"/>
    </font>
    <font>
      <b/>
      <strike/>
      <sz val="10"/>
      <color theme="1"/>
      <name val="Times New Roman"/>
      <family val="1"/>
      <charset val="186"/>
    </font>
    <font>
      <sz val="9"/>
      <color indexed="81"/>
      <name val="Tahoma"/>
      <family val="2"/>
      <charset val="186"/>
    </font>
    <font>
      <b/>
      <sz val="9"/>
      <color indexed="81"/>
      <name val="Tahoma"/>
      <family val="2"/>
      <charset val="186"/>
    </font>
    <font>
      <sz val="9"/>
      <color rgb="FF000000"/>
      <name val="Times New Roman"/>
      <family val="1"/>
      <charset val="186"/>
    </font>
    <font>
      <sz val="11"/>
      <name val="Times New Roman"/>
      <family val="1"/>
      <charset val="186"/>
    </font>
    <font>
      <b/>
      <sz val="11"/>
      <name val="Times New Roman"/>
      <family val="1"/>
      <charset val="186"/>
    </font>
    <font>
      <b/>
      <sz val="14"/>
      <name val="Times New Roman"/>
      <family val="1"/>
      <charset val="186"/>
    </font>
    <font>
      <sz val="12"/>
      <name val="Times New Roman"/>
      <family val="1"/>
      <charset val="186"/>
    </font>
    <font>
      <i/>
      <sz val="11"/>
      <name val="Times New Roman"/>
      <family val="1"/>
      <charset val="186"/>
    </font>
    <font>
      <b/>
      <i/>
      <sz val="11"/>
      <color theme="1"/>
      <name val="Times New Roman"/>
      <family val="1"/>
      <charset val="186"/>
    </font>
    <font>
      <b/>
      <i/>
      <vertAlign val="subscript"/>
      <sz val="11"/>
      <color theme="1"/>
      <name val="Times New Roman"/>
      <family val="1"/>
      <charset val="186"/>
    </font>
    <font>
      <i/>
      <vertAlign val="subscript"/>
      <sz val="12"/>
      <color theme="1"/>
      <name val="Times New Roman"/>
      <family val="1"/>
      <charset val="186"/>
    </font>
    <font>
      <vertAlign val="subscript"/>
      <sz val="12"/>
      <color theme="1"/>
      <name val="Times New Roman"/>
      <family val="1"/>
      <charset val="186"/>
    </font>
    <font>
      <b/>
      <i/>
      <vertAlign val="subscript"/>
      <sz val="12"/>
      <color theme="1"/>
      <name val="Times New Roman"/>
      <family val="1"/>
      <charset val="186"/>
    </font>
    <font>
      <sz val="9.5"/>
      <name val="Times New Roman"/>
      <family val="1"/>
      <charset val="186"/>
    </font>
    <font>
      <i/>
      <sz val="12"/>
      <color theme="1"/>
      <name val="Calibri"/>
      <family val="2"/>
      <charset val="186"/>
      <scheme val="minor"/>
    </font>
    <font>
      <b/>
      <sz val="14"/>
      <color rgb="FF0000FF"/>
      <name val="Times New Roman"/>
      <family val="1"/>
      <charset val="186"/>
    </font>
    <font>
      <sz val="12"/>
      <color rgb="FFFF0000"/>
      <name val="Times New Roman"/>
      <family val="1"/>
      <charset val="186"/>
    </font>
    <font>
      <b/>
      <i/>
      <vertAlign val="superscript"/>
      <sz val="16"/>
      <color theme="1"/>
      <name val="Times New Roman"/>
      <family val="1"/>
      <charset val="186"/>
    </font>
  </fonts>
  <fills count="13">
    <fill>
      <patternFill patternType="none"/>
    </fill>
    <fill>
      <patternFill patternType="gray125"/>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79998168889431442"/>
        <bgColor indexed="64"/>
      </patternFill>
    </fill>
  </fills>
  <borders count="3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6" fillId="0" borderId="0"/>
    <xf numFmtId="0" fontId="40" fillId="0" borderId="0"/>
    <xf numFmtId="43" fontId="40" fillId="0" borderId="0" applyFont="0" applyFill="0" applyBorder="0" applyAlignment="0" applyProtection="0"/>
  </cellStyleXfs>
  <cellXfs count="278">
    <xf numFmtId="0" fontId="0" fillId="0" borderId="0" xfId="0"/>
    <xf numFmtId="0" fontId="1"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xf numFmtId="0" fontId="2" fillId="0" borderId="4" xfId="0" applyFont="1" applyBorder="1"/>
    <xf numFmtId="0" fontId="1" fillId="0" borderId="4" xfId="0" applyFont="1" applyBorder="1" applyAlignment="1">
      <alignment wrapText="1"/>
    </xf>
    <xf numFmtId="0" fontId="2" fillId="0" borderId="4" xfId="0" applyFont="1" applyBorder="1" applyAlignment="1">
      <alignment wrapText="1"/>
    </xf>
    <xf numFmtId="0" fontId="11" fillId="0" borderId="4" xfId="0" applyFont="1" applyBorder="1" applyAlignment="1">
      <alignment horizontal="center" wrapText="1"/>
    </xf>
    <xf numFmtId="0" fontId="9" fillId="0" borderId="4" xfId="0" applyFont="1" applyBorder="1" applyAlignment="1">
      <alignment horizontal="center" wrapText="1"/>
    </xf>
    <xf numFmtId="164" fontId="11" fillId="0" borderId="4" xfId="0" applyNumberFormat="1" applyFont="1" applyBorder="1" applyAlignment="1">
      <alignment horizontal="center" wrapText="1"/>
    </xf>
    <xf numFmtId="0" fontId="11" fillId="0" borderId="0" xfId="0" applyFont="1" applyBorder="1" applyAlignment="1">
      <alignment wrapText="1"/>
    </xf>
    <xf numFmtId="0" fontId="17" fillId="0" borderId="0" xfId="0" applyFont="1" applyAlignment="1">
      <alignment horizontal="center"/>
    </xf>
    <xf numFmtId="0" fontId="18" fillId="0" borderId="0" xfId="0" applyFont="1"/>
    <xf numFmtId="0" fontId="14" fillId="2" borderId="13" xfId="0" applyFont="1" applyFill="1" applyBorder="1" applyAlignment="1">
      <alignment horizontal="center" wrapText="1"/>
    </xf>
    <xf numFmtId="0" fontId="14" fillId="2" borderId="9" xfId="0" applyFont="1" applyFill="1" applyBorder="1" applyAlignment="1">
      <alignment horizontal="center" wrapText="1"/>
    </xf>
    <xf numFmtId="0" fontId="14" fillId="2" borderId="15" xfId="0" applyFont="1" applyFill="1" applyBorder="1" applyAlignment="1">
      <alignment horizontal="center" wrapText="1"/>
    </xf>
    <xf numFmtId="0" fontId="0" fillId="0" borderId="13" xfId="0" applyBorder="1" applyAlignment="1">
      <alignment wrapText="1"/>
    </xf>
    <xf numFmtId="0" fontId="14" fillId="0" borderId="13" xfId="0" applyFont="1" applyBorder="1" applyAlignment="1">
      <alignment horizontal="center" wrapText="1"/>
    </xf>
    <xf numFmtId="0" fontId="20" fillId="0" borderId="13" xfId="0" applyFont="1" applyBorder="1" applyAlignment="1">
      <alignment horizontal="center" wrapText="1"/>
    </xf>
    <xf numFmtId="0" fontId="21" fillId="0" borderId="0" xfId="0" applyFont="1" applyAlignment="1">
      <alignment horizontal="left" vertical="center" wrapText="1"/>
    </xf>
    <xf numFmtId="0" fontId="22" fillId="0" borderId="0" xfId="0" applyFont="1" applyAlignment="1">
      <alignment horizontal="left" wrapText="1"/>
    </xf>
    <xf numFmtId="0" fontId="23" fillId="3" borderId="0" xfId="0" applyFont="1" applyFill="1" applyAlignment="1">
      <alignment vertical="center"/>
    </xf>
    <xf numFmtId="0" fontId="23" fillId="0" borderId="0" xfId="0" applyFont="1" applyAlignment="1">
      <alignment vertical="center"/>
    </xf>
    <xf numFmtId="0" fontId="23" fillId="3" borderId="4" xfId="0" applyFont="1" applyFill="1" applyBorder="1" applyAlignment="1">
      <alignment vertical="center"/>
    </xf>
    <xf numFmtId="0" fontId="23" fillId="3" borderId="6" xfId="0" applyFont="1" applyFill="1" applyBorder="1" applyAlignment="1">
      <alignment vertical="center"/>
    </xf>
    <xf numFmtId="0" fontId="26" fillId="5" borderId="6" xfId="0" applyFont="1" applyFill="1" applyBorder="1" applyAlignment="1">
      <alignment horizontal="center" vertical="center"/>
    </xf>
    <xf numFmtId="165" fontId="28" fillId="6" borderId="17" xfId="0" applyNumberFormat="1" applyFont="1" applyFill="1" applyBorder="1"/>
    <xf numFmtId="165" fontId="28" fillId="6" borderId="18" xfId="0" applyNumberFormat="1" applyFont="1" applyFill="1" applyBorder="1"/>
    <xf numFmtId="0" fontId="29" fillId="3" borderId="0" xfId="0" applyFont="1" applyFill="1" applyAlignment="1">
      <alignment vertical="center"/>
    </xf>
    <xf numFmtId="0" fontId="27" fillId="0" borderId="5" xfId="0" applyFont="1" applyFill="1" applyBorder="1" applyAlignment="1">
      <alignment horizontal="center" vertical="center"/>
    </xf>
    <xf numFmtId="0" fontId="30" fillId="0" borderId="4" xfId="0" applyFont="1" applyFill="1" applyBorder="1" applyAlignment="1" applyProtection="1">
      <alignment horizontal="left" vertical="center"/>
      <protection locked="0"/>
    </xf>
    <xf numFmtId="3" fontId="27" fillId="0" borderId="5" xfId="0" applyNumberFormat="1" applyFont="1" applyFill="1" applyBorder="1" applyAlignment="1">
      <alignment horizontal="center" vertical="center"/>
    </xf>
    <xf numFmtId="0" fontId="29" fillId="0" borderId="0" xfId="0" applyFont="1" applyAlignment="1">
      <alignment vertical="center"/>
    </xf>
    <xf numFmtId="14" fontId="31" fillId="0" borderId="4" xfId="0" applyNumberFormat="1" applyFont="1" applyFill="1" applyBorder="1" applyAlignment="1">
      <alignment horizontal="right" vertical="center"/>
    </xf>
    <xf numFmtId="0" fontId="32" fillId="0" borderId="4" xfId="0" applyFont="1" applyFill="1" applyBorder="1" applyAlignment="1" applyProtection="1">
      <alignment horizontal="right" vertical="center"/>
      <protection locked="0"/>
    </xf>
    <xf numFmtId="3" fontId="31" fillId="0" borderId="4" xfId="0" applyNumberFormat="1" applyFont="1" applyFill="1" applyBorder="1" applyAlignment="1">
      <alignment horizontal="center" vertical="center"/>
    </xf>
    <xf numFmtId="3" fontId="27" fillId="0" borderId="4" xfId="0" applyNumberFormat="1" applyFont="1" applyFill="1" applyBorder="1" applyAlignment="1">
      <alignment horizontal="center" vertical="center"/>
    </xf>
    <xf numFmtId="0" fontId="31" fillId="0" borderId="4" xfId="0" applyFont="1" applyFill="1" applyBorder="1" applyAlignment="1">
      <alignment horizontal="right" vertical="center"/>
    </xf>
    <xf numFmtId="3" fontId="28" fillId="6" borderId="17" xfId="0" applyNumberFormat="1" applyFont="1" applyFill="1" applyBorder="1"/>
    <xf numFmtId="3" fontId="28" fillId="6" borderId="18" xfId="0" applyNumberFormat="1" applyFont="1" applyFill="1" applyBorder="1"/>
    <xf numFmtId="0" fontId="33" fillId="0" borderId="4" xfId="0" applyFont="1" applyFill="1" applyBorder="1" applyAlignment="1" applyProtection="1">
      <alignment horizontal="center" vertical="center"/>
      <protection locked="0"/>
    </xf>
    <xf numFmtId="3" fontId="29" fillId="7" borderId="4" xfId="0" applyNumberFormat="1" applyFont="1" applyFill="1" applyBorder="1" applyAlignment="1">
      <alignment horizontal="center" vertical="center"/>
    </xf>
    <xf numFmtId="0" fontId="27" fillId="0" borderId="4" xfId="0" applyFont="1" applyFill="1" applyBorder="1" applyAlignment="1">
      <alignment horizontal="right" vertical="center"/>
    </xf>
    <xf numFmtId="0" fontId="30" fillId="0" borderId="4" xfId="0" applyFont="1" applyFill="1" applyBorder="1" applyAlignment="1" applyProtection="1">
      <alignment horizontal="right" vertical="center"/>
      <protection locked="0"/>
    </xf>
    <xf numFmtId="3" fontId="23" fillId="7" borderId="4" xfId="0" applyNumberFormat="1" applyFont="1" applyFill="1" applyBorder="1" applyAlignment="1">
      <alignment horizontal="center" vertical="center"/>
    </xf>
    <xf numFmtId="0" fontId="28" fillId="0" borderId="4" xfId="0" applyFont="1" applyFill="1" applyBorder="1" applyAlignment="1" applyProtection="1">
      <alignment horizontal="right" vertical="center"/>
      <protection locked="0"/>
    </xf>
    <xf numFmtId="16" fontId="27" fillId="0" borderId="4" xfId="0" applyNumberFormat="1" applyFont="1" applyFill="1" applyBorder="1" applyAlignment="1">
      <alignment horizontal="right" vertical="center"/>
    </xf>
    <xf numFmtId="3" fontId="29" fillId="8" borderId="4" xfId="0" applyNumberFormat="1" applyFont="1" applyFill="1" applyBorder="1" applyAlignment="1">
      <alignment horizontal="center" vertical="center"/>
    </xf>
    <xf numFmtId="3" fontId="23" fillId="8" borderId="4" xfId="0" applyNumberFormat="1" applyFont="1" applyFill="1" applyBorder="1" applyAlignment="1">
      <alignment horizontal="center" vertical="center"/>
    </xf>
    <xf numFmtId="0" fontId="29" fillId="3" borderId="0" xfId="0" applyFont="1" applyFill="1" applyBorder="1" applyAlignment="1">
      <alignment vertical="center"/>
    </xf>
    <xf numFmtId="3" fontId="29" fillId="3" borderId="0" xfId="0" applyNumberFormat="1" applyFont="1" applyFill="1" applyBorder="1" applyAlignment="1">
      <alignment horizontal="center" vertical="center"/>
    </xf>
    <xf numFmtId="0" fontId="34" fillId="0" borderId="0" xfId="0" applyFont="1" applyAlignment="1">
      <alignment horizontal="justify"/>
    </xf>
    <xf numFmtId="3" fontId="27" fillId="3" borderId="0" xfId="0" applyNumberFormat="1" applyFont="1" applyFill="1" applyBorder="1" applyAlignment="1">
      <alignment horizontal="center" vertical="center"/>
    </xf>
    <xf numFmtId="3" fontId="29" fillId="3" borderId="19" xfId="0" applyNumberFormat="1" applyFont="1" applyFill="1" applyBorder="1" applyAlignment="1">
      <alignment horizontal="center" vertical="center"/>
    </xf>
    <xf numFmtId="166" fontId="29" fillId="3" borderId="0" xfId="0" applyNumberFormat="1" applyFont="1" applyFill="1" applyBorder="1" applyAlignment="1">
      <alignment horizontal="center" vertical="center"/>
    </xf>
    <xf numFmtId="0" fontId="29" fillId="3" borderId="0" xfId="0" applyFont="1" applyFill="1" applyAlignment="1">
      <alignment horizontal="center" vertical="center"/>
    </xf>
    <xf numFmtId="0" fontId="23" fillId="3" borderId="0" xfId="0" applyFont="1" applyFill="1" applyBorder="1" applyAlignment="1">
      <alignment vertical="center"/>
    </xf>
    <xf numFmtId="9" fontId="23" fillId="3" borderId="0" xfId="0" applyNumberFormat="1" applyFont="1" applyFill="1" applyBorder="1" applyAlignment="1">
      <alignment vertical="center"/>
    </xf>
    <xf numFmtId="0" fontId="32" fillId="3" borderId="0" xfId="0" applyFont="1" applyFill="1" applyAlignment="1">
      <alignment vertical="center"/>
    </xf>
    <xf numFmtId="0" fontId="30" fillId="0" borderId="0" xfId="0" applyFont="1" applyAlignment="1">
      <alignment horizontal="justify"/>
    </xf>
    <xf numFmtId="0" fontId="36" fillId="3" borderId="0" xfId="0" applyFont="1" applyFill="1" applyAlignment="1">
      <alignment vertical="center"/>
    </xf>
    <xf numFmtId="3" fontId="23" fillId="3" borderId="0" xfId="0" applyNumberFormat="1" applyFont="1" applyFill="1" applyAlignment="1">
      <alignment horizontal="center" vertical="center"/>
    </xf>
    <xf numFmtId="4" fontId="37" fillId="3" borderId="0" xfId="0" applyNumberFormat="1" applyFont="1" applyFill="1" applyAlignment="1">
      <alignment vertical="center"/>
    </xf>
    <xf numFmtId="4" fontId="23" fillId="3" borderId="0" xfId="0" applyNumberFormat="1" applyFont="1" applyFill="1" applyAlignment="1">
      <alignment vertical="center"/>
    </xf>
    <xf numFmtId="9" fontId="23" fillId="3" borderId="0" xfId="0" applyNumberFormat="1" applyFont="1" applyFill="1" applyAlignment="1">
      <alignment vertical="center"/>
    </xf>
    <xf numFmtId="3" fontId="23" fillId="3" borderId="0" xfId="0" applyNumberFormat="1" applyFont="1" applyFill="1" applyAlignment="1">
      <alignment vertical="center"/>
    </xf>
    <xf numFmtId="0" fontId="39" fillId="3" borderId="0" xfId="0" applyFont="1" applyFill="1" applyAlignment="1">
      <alignment vertical="center"/>
    </xf>
    <xf numFmtId="0" fontId="38" fillId="3" borderId="0" xfId="0" applyFont="1" applyFill="1" applyAlignment="1">
      <alignment horizontal="left" indent="3" readingOrder="1"/>
    </xf>
    <xf numFmtId="0" fontId="40" fillId="3" borderId="0" xfId="0" applyFont="1" applyFill="1" applyAlignment="1">
      <alignment vertical="center"/>
    </xf>
    <xf numFmtId="9" fontId="32" fillId="3" borderId="0" xfId="0" applyNumberFormat="1" applyFont="1" applyFill="1" applyAlignment="1">
      <alignment vertical="center"/>
    </xf>
    <xf numFmtId="0" fontId="30" fillId="5" borderId="4" xfId="0" applyFont="1" applyFill="1" applyBorder="1" applyAlignment="1">
      <alignment horizontal="left" vertical="center"/>
    </xf>
    <xf numFmtId="3" fontId="29" fillId="8" borderId="0" xfId="0" applyNumberFormat="1" applyFont="1" applyFill="1" applyBorder="1" applyAlignment="1">
      <alignment horizontal="center" vertical="center"/>
    </xf>
    <xf numFmtId="0" fontId="23" fillId="0" borderId="0" xfId="0" applyFont="1" applyFill="1" applyAlignment="1">
      <alignment vertical="center"/>
    </xf>
    <xf numFmtId="0" fontId="2" fillId="0" borderId="4" xfId="0" applyFont="1" applyBorder="1" applyAlignment="1">
      <alignment horizontal="center" vertical="center" wrapText="1"/>
    </xf>
    <xf numFmtId="3" fontId="2" fillId="0" borderId="4" xfId="0" applyNumberFormat="1" applyFont="1" applyBorder="1" applyAlignment="1">
      <alignment horizontal="center" vertical="center" wrapText="1"/>
    </xf>
    <xf numFmtId="167" fontId="1" fillId="0" borderId="4" xfId="0" applyNumberFormat="1" applyFont="1" applyBorder="1" applyAlignment="1">
      <alignment horizontal="center" vertical="center" wrapText="1"/>
    </xf>
    <xf numFmtId="0" fontId="31" fillId="0" borderId="0" xfId="2" applyFont="1"/>
    <xf numFmtId="0" fontId="31" fillId="0" borderId="0" xfId="2" applyFont="1" applyBorder="1"/>
    <xf numFmtId="0" fontId="31" fillId="0" borderId="0" xfId="2" applyFont="1" applyFill="1"/>
    <xf numFmtId="0" fontId="27" fillId="0" borderId="0" xfId="2" applyFont="1"/>
    <xf numFmtId="0" fontId="32" fillId="0" borderId="0" xfId="2" applyFont="1" applyFill="1"/>
    <xf numFmtId="0" fontId="32" fillId="0" borderId="0" xfId="2" applyFont="1"/>
    <xf numFmtId="0" fontId="48" fillId="0" borderId="0" xfId="2" applyFont="1"/>
    <xf numFmtId="0" fontId="49" fillId="0" borderId="0" xfId="2" applyFont="1"/>
    <xf numFmtId="0" fontId="49" fillId="0" borderId="0" xfId="2" applyFont="1" applyFill="1" applyBorder="1"/>
    <xf numFmtId="0" fontId="27" fillId="0" borderId="0" xfId="2" applyFont="1" applyAlignment="1">
      <alignment horizontal="center" vertical="center"/>
    </xf>
    <xf numFmtId="0" fontId="49" fillId="0" borderId="0" xfId="2" applyFont="1" applyFill="1" applyBorder="1" applyAlignment="1">
      <alignment horizontal="center"/>
    </xf>
    <xf numFmtId="0" fontId="50" fillId="0" borderId="0" xfId="2" applyFont="1"/>
    <xf numFmtId="0" fontId="36" fillId="0" borderId="0" xfId="2" applyFont="1" applyBorder="1"/>
    <xf numFmtId="168" fontId="51" fillId="0" borderId="0" xfId="2" applyNumberFormat="1" applyFont="1" applyBorder="1"/>
    <xf numFmtId="168" fontId="50" fillId="0" borderId="0" xfId="2" applyNumberFormat="1" applyFont="1" applyBorder="1"/>
    <xf numFmtId="168" fontId="49" fillId="0" borderId="0" xfId="2" applyNumberFormat="1" applyFont="1" applyBorder="1"/>
    <xf numFmtId="0" fontId="31" fillId="0" borderId="4" xfId="2" applyFont="1" applyBorder="1"/>
    <xf numFmtId="168" fontId="51" fillId="0" borderId="4" xfId="2" applyNumberFormat="1" applyFont="1" applyBorder="1"/>
    <xf numFmtId="168" fontId="27" fillId="0" borderId="4" xfId="2" applyNumberFormat="1" applyFont="1" applyBorder="1" applyAlignment="1">
      <alignment wrapText="1"/>
    </xf>
    <xf numFmtId="168" fontId="49" fillId="0" borderId="4" xfId="2" applyNumberFormat="1" applyFont="1" applyBorder="1"/>
    <xf numFmtId="0" fontId="49" fillId="0" borderId="4" xfId="2" applyFont="1" applyBorder="1"/>
    <xf numFmtId="0" fontId="50" fillId="0" borderId="4" xfId="2" applyFont="1" applyBorder="1"/>
    <xf numFmtId="168" fontId="50" fillId="0" borderId="4" xfId="2" applyNumberFormat="1" applyFont="1" applyBorder="1"/>
    <xf numFmtId="169" fontId="49" fillId="10" borderId="4" xfId="2" applyNumberFormat="1" applyFont="1" applyFill="1" applyBorder="1"/>
    <xf numFmtId="169" fontId="50" fillId="10" borderId="4" xfId="3" applyNumberFormat="1" applyFont="1" applyFill="1" applyBorder="1"/>
    <xf numFmtId="169" fontId="49" fillId="0" borderId="4" xfId="3" applyNumberFormat="1" applyFont="1" applyFill="1" applyBorder="1"/>
    <xf numFmtId="0" fontId="49" fillId="0" borderId="4" xfId="2" applyFont="1" applyBorder="1" applyAlignment="1"/>
    <xf numFmtId="0" fontId="50" fillId="0" borderId="4" xfId="2" applyFont="1" applyBorder="1" applyAlignment="1"/>
    <xf numFmtId="0" fontId="50" fillId="10" borderId="4" xfId="2" applyFont="1" applyFill="1" applyBorder="1" applyAlignment="1">
      <alignment horizontal="center"/>
    </xf>
    <xf numFmtId="0" fontId="50" fillId="10" borderId="4" xfId="2" applyFont="1" applyFill="1" applyBorder="1" applyAlignment="1"/>
    <xf numFmtId="0" fontId="49" fillId="11" borderId="4" xfId="2" applyFont="1" applyFill="1" applyBorder="1"/>
    <xf numFmtId="169" fontId="50" fillId="11" borderId="4" xfId="3" applyNumberFormat="1" applyFont="1" applyFill="1" applyBorder="1"/>
    <xf numFmtId="169" fontId="49" fillId="11" borderId="4" xfId="2" applyNumberFormat="1" applyFont="1" applyFill="1" applyBorder="1"/>
    <xf numFmtId="0" fontId="32" fillId="0" borderId="4" xfId="2" applyFont="1" applyFill="1" applyBorder="1" applyAlignment="1">
      <alignment wrapText="1"/>
    </xf>
    <xf numFmtId="0" fontId="52" fillId="0" borderId="4" xfId="2" applyFont="1" applyFill="1" applyBorder="1" applyAlignment="1">
      <alignment wrapText="1"/>
    </xf>
    <xf numFmtId="0" fontId="52" fillId="0" borderId="4" xfId="2" applyFont="1" applyBorder="1" applyAlignment="1">
      <alignment wrapText="1"/>
    </xf>
    <xf numFmtId="0" fontId="32" fillId="0" borderId="4" xfId="2" applyFont="1" applyBorder="1" applyAlignment="1">
      <alignment wrapText="1"/>
    </xf>
    <xf numFmtId="0" fontId="50" fillId="11" borderId="4" xfId="2" applyFont="1" applyFill="1" applyBorder="1" applyAlignment="1">
      <alignment horizontal="center"/>
    </xf>
    <xf numFmtId="169" fontId="50" fillId="12" borderId="4" xfId="3" applyNumberFormat="1" applyFont="1" applyFill="1" applyBorder="1"/>
    <xf numFmtId="169" fontId="50" fillId="12" borderId="4" xfId="2" applyNumberFormat="1" applyFont="1" applyFill="1" applyBorder="1"/>
    <xf numFmtId="169" fontId="50" fillId="12" borderId="5" xfId="3" applyNumberFormat="1" applyFont="1" applyFill="1" applyBorder="1"/>
    <xf numFmtId="169" fontId="49" fillId="0" borderId="5" xfId="3" applyNumberFormat="1" applyFont="1" applyFill="1" applyBorder="1"/>
    <xf numFmtId="0" fontId="32" fillId="0" borderId="5" xfId="2" applyFont="1" applyFill="1" applyBorder="1" applyAlignment="1">
      <alignment wrapText="1"/>
    </xf>
    <xf numFmtId="0" fontId="52" fillId="0" borderId="5" xfId="2" applyFont="1" applyFill="1" applyBorder="1" applyAlignment="1">
      <alignment wrapText="1"/>
    </xf>
    <xf numFmtId="0" fontId="52" fillId="0" borderId="5" xfId="2" applyFont="1" applyBorder="1" applyAlignment="1">
      <alignment wrapText="1"/>
    </xf>
    <xf numFmtId="169" fontId="50" fillId="12" borderId="20" xfId="3" applyNumberFormat="1" applyFont="1" applyFill="1" applyBorder="1"/>
    <xf numFmtId="169" fontId="49" fillId="0" borderId="20" xfId="3" applyNumberFormat="1" applyFont="1" applyFill="1" applyBorder="1"/>
    <xf numFmtId="0" fontId="32" fillId="0" borderId="20" xfId="2" applyFont="1" applyFill="1" applyBorder="1" applyAlignment="1">
      <alignment wrapText="1"/>
    </xf>
    <xf numFmtId="0" fontId="52" fillId="0" borderId="20" xfId="2" applyFont="1" applyFill="1" applyBorder="1" applyAlignment="1">
      <alignment wrapText="1"/>
    </xf>
    <xf numFmtId="0" fontId="52" fillId="0" borderId="20" xfId="2" applyFont="1" applyBorder="1" applyAlignment="1">
      <alignment wrapText="1"/>
    </xf>
    <xf numFmtId="0" fontId="50" fillId="12" borderId="4" xfId="2" applyFont="1" applyFill="1" applyBorder="1" applyAlignment="1">
      <alignment horizontal="center"/>
    </xf>
    <xf numFmtId="0" fontId="49" fillId="12" borderId="4" xfId="2" applyFont="1" applyFill="1" applyBorder="1" applyAlignment="1">
      <alignment horizontal="center" vertical="center" wrapText="1"/>
    </xf>
    <xf numFmtId="0" fontId="50" fillId="12" borderId="18" xfId="2" applyFont="1" applyFill="1" applyBorder="1" applyAlignment="1">
      <alignment wrapText="1"/>
    </xf>
    <xf numFmtId="0" fontId="50" fillId="12" borderId="17" xfId="2" applyFont="1" applyFill="1" applyBorder="1" applyAlignment="1">
      <alignment wrapText="1"/>
    </xf>
    <xf numFmtId="0" fontId="32" fillId="0" borderId="4" xfId="2" applyFont="1" applyBorder="1" applyAlignment="1">
      <alignment horizontal="left" vertical="center" wrapText="1"/>
    </xf>
    <xf numFmtId="0" fontId="32" fillId="0" borderId="0" xfId="2" applyFont="1" applyBorder="1"/>
    <xf numFmtId="0" fontId="22" fillId="0" borderId="0" xfId="0" applyFont="1"/>
    <xf numFmtId="170" fontId="22" fillId="0" borderId="4" xfId="0" applyNumberFormat="1" applyFont="1" applyBorder="1" applyAlignment="1">
      <alignment horizontal="center" vertical="center" wrapText="1"/>
    </xf>
    <xf numFmtId="170" fontId="1" fillId="0" borderId="4" xfId="0" applyNumberFormat="1" applyFont="1" applyBorder="1" applyAlignment="1">
      <alignment horizontal="left" vertical="center" wrapText="1"/>
    </xf>
    <xf numFmtId="170" fontId="1" fillId="0" borderId="4" xfId="0" applyNumberFormat="1" applyFont="1" applyBorder="1" applyAlignment="1">
      <alignment horizontal="center" vertical="center" wrapText="1"/>
    </xf>
    <xf numFmtId="170" fontId="2" fillId="0" borderId="4" xfId="0" applyNumberFormat="1" applyFont="1" applyBorder="1" applyAlignment="1">
      <alignment horizontal="center" vertical="center" wrapText="1"/>
    </xf>
    <xf numFmtId="0" fontId="15" fillId="0" borderId="0" xfId="0" applyFont="1" applyAlignment="1">
      <alignment horizontal="center" wrapText="1"/>
    </xf>
    <xf numFmtId="0" fontId="0" fillId="0" borderId="0" xfId="0" applyAlignment="1">
      <alignment wrapText="1"/>
    </xf>
    <xf numFmtId="0" fontId="24" fillId="0" borderId="0" xfId="0" applyFont="1" applyFill="1" applyBorder="1" applyAlignment="1">
      <alignment horizontal="center" vertical="center"/>
    </xf>
    <xf numFmtId="0" fontId="23" fillId="0" borderId="0" xfId="0" applyFont="1" applyBorder="1" applyAlignment="1">
      <alignment vertical="center"/>
    </xf>
    <xf numFmtId="0" fontId="31" fillId="0" borderId="0" xfId="2" applyFont="1" applyAlignment="1">
      <alignment vertical="center"/>
    </xf>
    <xf numFmtId="0" fontId="31" fillId="0" borderId="0" xfId="2" applyFont="1" applyFill="1" applyAlignment="1">
      <alignment vertical="center"/>
    </xf>
    <xf numFmtId="0" fontId="31" fillId="0" borderId="0" xfId="2" applyFont="1" applyBorder="1" applyAlignment="1">
      <alignment vertical="center"/>
    </xf>
    <xf numFmtId="0" fontId="54" fillId="0" borderId="4" xfId="0" applyFont="1" applyBorder="1" applyAlignment="1">
      <alignment horizontal="center" wrapText="1"/>
    </xf>
    <xf numFmtId="0" fontId="2" fillId="0" borderId="4" xfId="0" applyFont="1" applyBorder="1" applyAlignment="1">
      <alignment horizontal="center" vertical="center" wrapText="1"/>
    </xf>
    <xf numFmtId="0" fontId="60" fillId="0" borderId="0" xfId="0" applyFont="1" applyBorder="1" applyAlignment="1">
      <alignment horizontal="center" vertical="center" wrapText="1"/>
    </xf>
    <xf numFmtId="0" fontId="22" fillId="0" borderId="4" xfId="0" applyFont="1" applyBorder="1" applyAlignment="1">
      <alignment horizontal="justify" vertical="top" wrapText="1"/>
    </xf>
    <xf numFmtId="0" fontId="41" fillId="0" borderId="4" xfId="0" applyFont="1" applyBorder="1" applyAlignment="1">
      <alignment horizontal="center" wrapText="1"/>
    </xf>
    <xf numFmtId="0" fontId="1" fillId="0" borderId="4" xfId="0" applyFont="1" applyBorder="1" applyAlignment="1">
      <alignment horizontal="center" vertical="top" wrapText="1"/>
    </xf>
    <xf numFmtId="0" fontId="60" fillId="0" borderId="0" xfId="0" applyFont="1" applyAlignment="1">
      <alignment horizontal="center" vertical="center" wrapText="1"/>
    </xf>
    <xf numFmtId="0" fontId="4" fillId="0" borderId="0" xfId="0" applyFont="1" applyAlignment="1">
      <alignment horizontal="right" vertical="center" wrapText="1"/>
    </xf>
    <xf numFmtId="0" fontId="11" fillId="0" borderId="0" xfId="0" applyFont="1" applyBorder="1" applyAlignment="1">
      <alignment horizontal="left" wrapText="1"/>
    </xf>
    <xf numFmtId="0" fontId="11" fillId="0" borderId="6" xfId="0" applyFont="1" applyBorder="1" applyAlignment="1">
      <alignment horizontal="center" vertical="center" textRotation="90" wrapText="1"/>
    </xf>
    <xf numFmtId="0" fontId="11" fillId="0" borderId="8" xfId="0" applyFont="1" applyBorder="1" applyAlignment="1">
      <alignment horizontal="center" vertical="center" textRotation="90" wrapText="1"/>
    </xf>
    <xf numFmtId="0" fontId="11" fillId="0" borderId="5" xfId="0" applyFont="1" applyBorder="1" applyAlignment="1">
      <alignment horizontal="center" vertical="center" textRotation="90" wrapText="1"/>
    </xf>
    <xf numFmtId="0" fontId="11" fillId="0" borderId="6" xfId="0" applyFont="1" applyBorder="1" applyAlignment="1">
      <alignment horizontal="center" textRotation="90" wrapText="1"/>
    </xf>
    <xf numFmtId="0" fontId="11" fillId="0" borderId="8" xfId="0" applyFont="1" applyBorder="1" applyAlignment="1">
      <alignment horizontal="center" textRotation="90" wrapText="1"/>
    </xf>
    <xf numFmtId="0" fontId="11" fillId="0" borderId="5" xfId="0" applyFont="1" applyBorder="1" applyAlignment="1">
      <alignment horizontal="center" textRotation="90" wrapText="1"/>
    </xf>
    <xf numFmtId="0" fontId="9" fillId="0" borderId="4" xfId="0" applyFont="1" applyBorder="1" applyAlignment="1">
      <alignment horizontal="center" wrapText="1"/>
    </xf>
    <xf numFmtId="0" fontId="9" fillId="0" borderId="4" xfId="0" applyFont="1" applyBorder="1" applyAlignment="1">
      <alignment horizontal="center" textRotation="90" wrapText="1"/>
    </xf>
    <xf numFmtId="0" fontId="11" fillId="0" borderId="4" xfId="0" applyFont="1" applyBorder="1" applyAlignment="1">
      <alignment horizontal="center" vertical="center" textRotation="90" wrapText="1"/>
    </xf>
    <xf numFmtId="0" fontId="59" fillId="0" borderId="21" xfId="0" applyFont="1" applyBorder="1" applyAlignment="1">
      <alignment horizontal="left" wrapText="1"/>
    </xf>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Alignment="1">
      <alignment horizontal="right" vertical="center"/>
    </xf>
    <xf numFmtId="0" fontId="0" fillId="0" borderId="0" xfId="0" applyAlignment="1">
      <alignment horizontal="right" vertical="center"/>
    </xf>
    <xf numFmtId="0" fontId="14" fillId="2" borderId="9" xfId="0" applyFont="1" applyFill="1" applyBorder="1" applyAlignment="1">
      <alignment horizontal="center"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0" xfId="0" applyFont="1" applyFill="1" applyBorder="1" applyAlignment="1">
      <alignment horizontal="center" wrapText="1"/>
    </xf>
    <xf numFmtId="0" fontId="14" fillId="2" borderId="11" xfId="0" applyFont="1" applyFill="1" applyBorder="1" applyAlignment="1">
      <alignment horizontal="center" wrapText="1"/>
    </xf>
    <xf numFmtId="0" fontId="14" fillId="2" borderId="12" xfId="0" applyFont="1" applyFill="1" applyBorder="1" applyAlignment="1">
      <alignment horizontal="center" wrapText="1"/>
    </xf>
    <xf numFmtId="0" fontId="8" fillId="2" borderId="9" xfId="0" applyFont="1" applyFill="1" applyBorder="1" applyAlignment="1">
      <alignment horizontal="center" wrapText="1"/>
    </xf>
    <xf numFmtId="0" fontId="8" fillId="2" borderId="14" xfId="0" applyFont="1" applyFill="1" applyBorder="1" applyAlignment="1">
      <alignment horizontal="center" wrapText="1"/>
    </xf>
    <xf numFmtId="0" fontId="8" fillId="2" borderId="15" xfId="0" applyFont="1" applyFill="1" applyBorder="1" applyAlignment="1">
      <alignment horizontal="center" wrapText="1"/>
    </xf>
    <xf numFmtId="0" fontId="15" fillId="0" borderId="0" xfId="0" applyFont="1" applyAlignment="1">
      <alignment horizontal="center" wrapText="1"/>
    </xf>
    <xf numFmtId="0" fontId="0" fillId="0" borderId="0" xfId="0" applyAlignment="1">
      <alignment wrapText="1"/>
    </xf>
    <xf numFmtId="0" fontId="60" fillId="0" borderId="0" xfId="0" applyFont="1" applyAlignment="1">
      <alignment horizontal="center" wrapText="1"/>
    </xf>
    <xf numFmtId="0" fontId="21" fillId="0" borderId="0" xfId="0" applyFont="1" applyAlignment="1">
      <alignment horizontal="left" vertical="center" wrapText="1"/>
    </xf>
    <xf numFmtId="0" fontId="49" fillId="3" borderId="0" xfId="0" applyFont="1" applyFill="1" applyAlignment="1">
      <alignment horizontal="right" vertical="center"/>
    </xf>
    <xf numFmtId="0" fontId="31" fillId="3" borderId="0" xfId="0" applyFont="1" applyFill="1" applyAlignment="1">
      <alignment horizontal="right" vertical="center"/>
    </xf>
    <xf numFmtId="0" fontId="2" fillId="0" borderId="4" xfId="0" applyFont="1" applyBorder="1" applyAlignment="1">
      <alignment horizontal="center" vertical="center" wrapText="1"/>
    </xf>
    <xf numFmtId="3" fontId="30" fillId="8" borderId="4" xfId="0" applyNumberFormat="1" applyFont="1" applyFill="1" applyBorder="1" applyAlignment="1">
      <alignment horizontal="center" vertical="center"/>
    </xf>
    <xf numFmtId="0" fontId="30" fillId="5" borderId="4" xfId="0" applyFont="1" applyFill="1" applyBorder="1" applyAlignment="1">
      <alignment horizontal="left" vertical="center"/>
    </xf>
    <xf numFmtId="3" fontId="30" fillId="8" borderId="16" xfId="0" applyNumberFormat="1" applyFont="1" applyFill="1" applyBorder="1" applyAlignment="1">
      <alignment horizontal="center" vertical="center"/>
    </xf>
    <xf numFmtId="3" fontId="30" fillId="8" borderId="18" xfId="0" applyNumberFormat="1" applyFont="1" applyFill="1" applyBorder="1" applyAlignment="1">
      <alignment horizontal="center" vertical="center"/>
    </xf>
    <xf numFmtId="0" fontId="38" fillId="5" borderId="4" xfId="0" applyFont="1" applyFill="1" applyBorder="1" applyAlignment="1">
      <alignment horizontal="left" vertical="center" readingOrder="1"/>
    </xf>
    <xf numFmtId="167" fontId="30" fillId="8" borderId="16" xfId="0" applyNumberFormat="1" applyFont="1" applyFill="1" applyBorder="1" applyAlignment="1">
      <alignment horizontal="center" vertical="center"/>
    </xf>
    <xf numFmtId="167" fontId="30" fillId="8" borderId="18" xfId="0" applyNumberFormat="1" applyFont="1" applyFill="1" applyBorder="1" applyAlignment="1">
      <alignment horizontal="center" vertical="center"/>
    </xf>
    <xf numFmtId="167" fontId="1" fillId="0" borderId="4"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0" fontId="41" fillId="0" borderId="4" xfId="0" applyFont="1" applyBorder="1" applyAlignment="1">
      <alignment horizontal="center" vertical="center" wrapText="1"/>
    </xf>
    <xf numFmtId="0" fontId="45" fillId="0" borderId="4" xfId="0" applyFont="1" applyBorder="1" applyAlignment="1">
      <alignment horizontal="center" vertical="center" wrapText="1"/>
    </xf>
    <xf numFmtId="3" fontId="30" fillId="9" borderId="16" xfId="0" applyNumberFormat="1" applyFont="1" applyFill="1" applyBorder="1" applyAlignment="1">
      <alignment horizontal="center" vertical="center"/>
    </xf>
    <xf numFmtId="3" fontId="30" fillId="9" borderId="18" xfId="0" applyNumberFormat="1" applyFont="1" applyFill="1" applyBorder="1" applyAlignment="1">
      <alignment horizontal="center" vertical="center"/>
    </xf>
    <xf numFmtId="167" fontId="32" fillId="8" borderId="4" xfId="0" applyNumberFormat="1" applyFont="1" applyFill="1" applyBorder="1" applyAlignment="1">
      <alignment horizontal="center" vertical="center"/>
    </xf>
    <xf numFmtId="10" fontId="30" fillId="8" borderId="16" xfId="0" applyNumberFormat="1" applyFont="1" applyFill="1" applyBorder="1" applyAlignment="1">
      <alignment horizontal="center" vertical="center"/>
    </xf>
    <xf numFmtId="10" fontId="30" fillId="8" borderId="18" xfId="0" applyNumberFormat="1" applyFont="1" applyFill="1" applyBorder="1" applyAlignment="1">
      <alignment horizontal="center" vertical="center"/>
    </xf>
    <xf numFmtId="0" fontId="24" fillId="3" borderId="7"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26" xfId="0" applyFont="1" applyFill="1" applyBorder="1" applyAlignment="1">
      <alignment horizontal="center" vertical="center"/>
    </xf>
    <xf numFmtId="0" fontId="24" fillId="6" borderId="27" xfId="0" applyFont="1" applyFill="1" applyBorder="1" applyAlignment="1">
      <alignment horizontal="center" vertical="center"/>
    </xf>
    <xf numFmtId="0" fontId="60" fillId="0" borderId="0"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18" xfId="0" applyFont="1" applyBorder="1" applyAlignment="1">
      <alignment horizontal="center" vertical="center" wrapText="1"/>
    </xf>
    <xf numFmtId="0" fontId="24" fillId="6" borderId="4" xfId="0" applyFont="1" applyFill="1" applyBorder="1" applyAlignment="1">
      <alignment horizontal="center" vertical="center" wrapText="1"/>
    </xf>
    <xf numFmtId="0" fontId="53" fillId="0" borderId="21" xfId="0" applyFont="1" applyFill="1" applyBorder="1" applyAlignment="1">
      <alignment horizontal="center" vertical="center" wrapText="1"/>
    </xf>
    <xf numFmtId="0" fontId="24" fillId="0" borderId="22" xfId="0" applyFont="1" applyBorder="1" applyAlignment="1">
      <alignment horizontal="left" vertical="center" wrapText="1"/>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0" fontId="24" fillId="0" borderId="7" xfId="0" applyFont="1" applyBorder="1" applyAlignment="1">
      <alignment horizontal="left" vertical="center" wrapText="1"/>
    </xf>
    <xf numFmtId="0" fontId="24" fillId="0" borderId="25" xfId="0" applyFont="1" applyBorder="1" applyAlignment="1">
      <alignment horizontal="left" vertical="center" wrapText="1"/>
    </xf>
    <xf numFmtId="3" fontId="32" fillId="8" borderId="16" xfId="0" applyNumberFormat="1" applyFont="1" applyFill="1" applyBorder="1" applyAlignment="1">
      <alignment horizontal="center" vertical="center"/>
    </xf>
    <xf numFmtId="3" fontId="32" fillId="8" borderId="18" xfId="0" applyNumberFormat="1" applyFont="1" applyFill="1" applyBorder="1" applyAlignment="1">
      <alignment horizontal="center" vertical="center"/>
    </xf>
    <xf numFmtId="0" fontId="25" fillId="4" borderId="4" xfId="0" applyFont="1" applyFill="1" applyBorder="1" applyAlignment="1">
      <alignment horizontal="center" vertical="center" wrapText="1"/>
    </xf>
    <xf numFmtId="0" fontId="27" fillId="6" borderId="16" xfId="0" applyFont="1" applyFill="1" applyBorder="1" applyAlignment="1">
      <alignment horizontal="center" vertical="center"/>
    </xf>
    <xf numFmtId="0" fontId="0" fillId="0" borderId="17" xfId="0" applyBorder="1"/>
    <xf numFmtId="9" fontId="32" fillId="8" borderId="4" xfId="0" applyNumberFormat="1" applyFont="1" applyFill="1" applyBorder="1" applyAlignment="1">
      <alignment horizontal="center" vertical="center"/>
    </xf>
    <xf numFmtId="0" fontId="49" fillId="0" borderId="0" xfId="2" applyFont="1" applyAlignment="1">
      <alignment horizontal="right" vertical="center"/>
    </xf>
    <xf numFmtId="0" fontId="51" fillId="0" borderId="0" xfId="2" applyFont="1" applyAlignment="1">
      <alignment horizontal="center" vertical="center"/>
    </xf>
    <xf numFmtId="0" fontId="52" fillId="0" borderId="16" xfId="2" applyFont="1" applyBorder="1" applyAlignment="1">
      <alignment horizontal="right" wrapText="1"/>
    </xf>
    <xf numFmtId="0" fontId="52" fillId="0" borderId="17" xfId="2" applyFont="1" applyBorder="1" applyAlignment="1">
      <alignment horizontal="right" wrapText="1"/>
    </xf>
    <xf numFmtId="0" fontId="52" fillId="0" borderId="18" xfId="2" applyFont="1" applyBorder="1" applyAlignment="1">
      <alignment horizontal="right" wrapText="1"/>
    </xf>
    <xf numFmtId="2" fontId="52" fillId="0" borderId="16" xfId="2" applyNumberFormat="1" applyFont="1" applyBorder="1" applyAlignment="1">
      <alignment horizontal="left" vertical="center" wrapText="1"/>
    </xf>
    <xf numFmtId="2" fontId="52" fillId="0" borderId="17" xfId="2" applyNumberFormat="1" applyFont="1" applyBorder="1" applyAlignment="1">
      <alignment horizontal="left" vertical="center" wrapText="1"/>
    </xf>
    <xf numFmtId="2" fontId="52" fillId="0" borderId="4" xfId="2" applyNumberFormat="1" applyFont="1" applyFill="1" applyBorder="1" applyAlignment="1">
      <alignment horizontal="left" vertical="center" wrapText="1"/>
    </xf>
    <xf numFmtId="0" fontId="27" fillId="0" borderId="16" xfId="2" applyFont="1" applyBorder="1" applyAlignment="1">
      <alignment horizontal="center" vertical="center" wrapText="1"/>
    </xf>
    <xf numFmtId="0" fontId="27" fillId="0" borderId="17" xfId="2" applyFont="1" applyBorder="1" applyAlignment="1">
      <alignment horizontal="center" vertical="center" wrapText="1"/>
    </xf>
    <xf numFmtId="0" fontId="27" fillId="0" borderId="18" xfId="2" applyFont="1" applyBorder="1" applyAlignment="1">
      <alignment horizontal="center" vertical="center" wrapText="1"/>
    </xf>
    <xf numFmtId="2" fontId="52" fillId="0" borderId="22" xfId="2" applyNumberFormat="1" applyFont="1" applyBorder="1" applyAlignment="1">
      <alignment horizontal="left" vertical="center" wrapText="1"/>
    </xf>
    <xf numFmtId="2" fontId="52" fillId="0" borderId="21" xfId="2" applyNumberFormat="1" applyFont="1" applyBorder="1" applyAlignment="1">
      <alignment horizontal="left" vertical="center" wrapText="1"/>
    </xf>
    <xf numFmtId="0" fontId="50" fillId="11" borderId="4" xfId="2" applyFont="1" applyFill="1" applyBorder="1" applyAlignment="1">
      <alignment horizontal="center" vertical="center" wrapText="1"/>
    </xf>
    <xf numFmtId="0" fontId="50" fillId="11" borderId="4" xfId="2" applyFont="1" applyFill="1" applyBorder="1" applyAlignment="1">
      <alignment wrapText="1"/>
    </xf>
    <xf numFmtId="0" fontId="50" fillId="0" borderId="4" xfId="2" applyFont="1" applyBorder="1" applyAlignment="1"/>
    <xf numFmtId="0" fontId="49" fillId="0" borderId="4" xfId="2" applyFont="1" applyBorder="1" applyAlignment="1"/>
    <xf numFmtId="0" fontId="50" fillId="11" borderId="4" xfId="2" applyFont="1" applyFill="1" applyBorder="1" applyAlignment="1">
      <alignment horizontal="center" wrapText="1"/>
    </xf>
    <xf numFmtId="0" fontId="50" fillId="11" borderId="4" xfId="2" applyFont="1" applyFill="1" applyBorder="1" applyAlignment="1">
      <alignment horizontal="center"/>
    </xf>
    <xf numFmtId="0" fontId="32" fillId="11" borderId="4" xfId="2" applyFont="1" applyFill="1" applyBorder="1" applyAlignment="1">
      <alignment horizontal="center"/>
    </xf>
    <xf numFmtId="0" fontId="27" fillId="11" borderId="4" xfId="2" applyFont="1" applyFill="1" applyBorder="1" applyAlignment="1">
      <alignment horizontal="center" vertical="center" wrapText="1"/>
    </xf>
    <xf numFmtId="0" fontId="50" fillId="12" borderId="4" xfId="2" applyFont="1" applyFill="1" applyBorder="1" applyAlignment="1">
      <alignment horizontal="center"/>
    </xf>
    <xf numFmtId="0" fontId="32" fillId="12" borderId="4" xfId="2" applyFont="1" applyFill="1" applyBorder="1" applyAlignment="1">
      <alignment horizontal="center"/>
    </xf>
    <xf numFmtId="0" fontId="27" fillId="12" borderId="4" xfId="2" applyFont="1" applyFill="1" applyBorder="1" applyAlignment="1">
      <alignment horizontal="center" vertical="center" wrapText="1"/>
    </xf>
    <xf numFmtId="0" fontId="50" fillId="10" borderId="4" xfId="2" applyFont="1" applyFill="1" applyBorder="1" applyAlignment="1">
      <alignment horizontal="center" wrapText="1"/>
    </xf>
    <xf numFmtId="0" fontId="50" fillId="10" borderId="4" xfId="2" applyFont="1" applyFill="1" applyBorder="1" applyAlignment="1">
      <alignment horizontal="center"/>
    </xf>
    <xf numFmtId="0" fontId="50" fillId="10" borderId="4" xfId="2" applyFont="1" applyFill="1" applyBorder="1" applyAlignment="1">
      <alignment horizontal="center" vertical="center"/>
    </xf>
    <xf numFmtId="0" fontId="50" fillId="12" borderId="4" xfId="2" applyFont="1" applyFill="1" applyBorder="1" applyAlignment="1">
      <alignment horizontal="center" vertical="center" wrapText="1"/>
    </xf>
    <xf numFmtId="0" fontId="49" fillId="12" borderId="4" xfId="2" applyFont="1" applyFill="1" applyBorder="1" applyAlignment="1">
      <alignment horizontal="center" vertical="center" wrapText="1"/>
    </xf>
    <xf numFmtId="0" fontId="50" fillId="12" borderId="16" xfId="2" applyFont="1" applyFill="1" applyBorder="1" applyAlignment="1">
      <alignment horizontal="left" wrapText="1"/>
    </xf>
    <xf numFmtId="0" fontId="50" fillId="12" borderId="17" xfId="2" applyFont="1" applyFill="1" applyBorder="1" applyAlignment="1">
      <alignment horizontal="left" wrapText="1"/>
    </xf>
    <xf numFmtId="0" fontId="18" fillId="0" borderId="16" xfId="0" applyFont="1" applyBorder="1" applyAlignment="1">
      <alignment horizontal="right" vertical="center" wrapText="1"/>
    </xf>
    <xf numFmtId="0" fontId="18" fillId="0" borderId="17" xfId="0" applyFont="1" applyBorder="1" applyAlignment="1">
      <alignment horizontal="right" vertical="center" wrapText="1"/>
    </xf>
    <xf numFmtId="0" fontId="18" fillId="0" borderId="18" xfId="0" applyFont="1" applyBorder="1" applyAlignment="1">
      <alignment horizontal="right" vertical="center" wrapText="1"/>
    </xf>
    <xf numFmtId="0" fontId="14" fillId="0" borderId="21" xfId="0" applyFont="1" applyBorder="1" applyAlignment="1">
      <alignment horizontal="left" wrapText="1"/>
    </xf>
    <xf numFmtId="0" fontId="1" fillId="0" borderId="4" xfId="0" applyFont="1" applyBorder="1" applyAlignment="1">
      <alignment horizontal="justify" vertical="top"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60" fillId="0" borderId="31" xfId="0" applyFont="1" applyBorder="1" applyAlignment="1">
      <alignment horizontal="center" vertical="center" wrapText="1"/>
    </xf>
    <xf numFmtId="0" fontId="60" fillId="0" borderId="32" xfId="0" applyFont="1" applyBorder="1" applyAlignment="1">
      <alignment horizontal="center" vertical="center" wrapText="1"/>
    </xf>
    <xf numFmtId="0" fontId="60" fillId="0" borderId="33" xfId="0" applyFont="1" applyBorder="1" applyAlignment="1">
      <alignment horizontal="center" vertical="center" wrapText="1"/>
    </xf>
    <xf numFmtId="0" fontId="22" fillId="0" borderId="4" xfId="0" applyFont="1" applyBorder="1" applyAlignment="1">
      <alignment horizontal="justify" vertical="top" wrapText="1"/>
    </xf>
    <xf numFmtId="0" fontId="2" fillId="0" borderId="4" xfId="0" applyFont="1" applyBorder="1" applyAlignment="1">
      <alignment horizontal="center" wrapText="1"/>
    </xf>
    <xf numFmtId="0" fontId="41" fillId="0" borderId="4" xfId="0" applyFont="1" applyBorder="1" applyAlignment="1">
      <alignment horizontal="center" wrapText="1"/>
    </xf>
    <xf numFmtId="0" fontId="1" fillId="0" borderId="4" xfId="0" applyFont="1" applyBorder="1" applyAlignment="1">
      <alignment horizontal="center" vertical="top" wrapText="1"/>
    </xf>
  </cellXfs>
  <cellStyles count="4">
    <cellStyle name="Comma 2" xfId="3"/>
    <cellStyle name="Normal" xfId="0" builtinId="0"/>
    <cellStyle name="Normal 2" xfId="1"/>
    <cellStyle name="Normal 3" xfId="2"/>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oneCellAnchor>
    <xdr:from>
      <xdr:col>42</xdr:col>
      <xdr:colOff>0</xdr:colOff>
      <xdr:row>3</xdr:row>
      <xdr:rowOff>0</xdr:rowOff>
    </xdr:from>
    <xdr:ext cx="0" cy="142875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03100" y="323850"/>
          <a:ext cx="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47</xdr:col>
      <xdr:colOff>0</xdr:colOff>
      <xdr:row>45</xdr:row>
      <xdr:rowOff>7620</xdr:rowOff>
    </xdr:from>
    <xdr:to>
      <xdr:col>47</xdr:col>
      <xdr:colOff>0</xdr:colOff>
      <xdr:row>57</xdr:row>
      <xdr:rowOff>146732</xdr:rowOff>
    </xdr:to>
    <xdr:sp macro="" textlink="">
      <xdr:nvSpPr>
        <xdr:cNvPr id="3" name="Text Box 2"/>
        <xdr:cNvSpPr txBox="1">
          <a:spLocks noChangeArrowheads="1"/>
        </xdr:cNvSpPr>
      </xdr:nvSpPr>
      <xdr:spPr bwMode="auto">
        <a:xfrm>
          <a:off x="27755850" y="7132320"/>
          <a:ext cx="0" cy="208221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900" b="0" i="0" u="sng" strike="noStrike" baseline="0">
              <a:solidFill>
                <a:srgbClr val="000000"/>
              </a:solidFill>
              <a:latin typeface="Arial"/>
              <a:cs typeface="Arial"/>
            </a:rPr>
            <a:t>Explanatory Notes:</a:t>
          </a: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1 - The maintaining of this time summary is a contractual requirement of the EU and is (a) the basis on </a:t>
          </a:r>
        </a:p>
        <a:p>
          <a:pPr algn="l" rtl="0">
            <a:defRPr sz="1000"/>
          </a:pPr>
          <a:r>
            <a:rPr lang="en-GB" sz="900" b="0" i="0" u="none" strike="noStrike" baseline="0">
              <a:solidFill>
                <a:srgbClr val="000000"/>
              </a:solidFill>
              <a:latin typeface="Arial"/>
              <a:cs typeface="Arial"/>
            </a:rPr>
            <a:t>      which cost statements are submitted, and (b) the basis for audit by the EU.</a:t>
          </a:r>
        </a:p>
        <a:p>
          <a:pPr algn="l" rtl="0">
            <a:defRPr sz="1000"/>
          </a:pPr>
          <a:r>
            <a:rPr lang="en-GB" sz="900" b="0" i="0" u="none" strike="noStrike" baseline="0">
              <a:solidFill>
                <a:srgbClr val="000000"/>
              </a:solidFill>
              <a:latin typeface="Arial"/>
              <a:cs typeface="Arial"/>
            </a:rPr>
            <a:t>2 - Hours worked should be noted on a daily basis.  This project is costed and accepted on the basis of </a:t>
          </a:r>
        </a:p>
        <a:p>
          <a:pPr algn="l" rtl="0">
            <a:defRPr sz="1000"/>
          </a:pPr>
          <a:r>
            <a:rPr lang="en-GB" sz="900" b="0" i="0" u="none" strike="noStrike" baseline="0">
              <a:solidFill>
                <a:srgbClr val="000000"/>
              </a:solidFill>
              <a:latin typeface="Arial"/>
              <a:cs typeface="Arial"/>
            </a:rPr>
            <a:t>      1650 hours being worked in any one year by staff financed by the EU contract.  </a:t>
          </a:r>
        </a:p>
        <a:p>
          <a:pPr algn="l" rtl="0">
            <a:defRPr sz="1000"/>
          </a:pPr>
          <a:r>
            <a:rPr lang="en-GB" sz="900" b="0" i="0" u="none" strike="noStrike" baseline="0">
              <a:solidFill>
                <a:srgbClr val="000000"/>
              </a:solidFill>
              <a:latin typeface="Arial"/>
              <a:cs typeface="Arial"/>
            </a:rPr>
            <a:t>3 - Completed time summaries should be sent to the </a:t>
          </a:r>
          <a:r>
            <a:rPr lang="en-GB" sz="900" b="1" i="1" u="none" strike="noStrike" baseline="0">
              <a:solidFill>
                <a:srgbClr val="000000"/>
              </a:solidFill>
              <a:latin typeface="Arial"/>
              <a:cs typeface="Arial"/>
            </a:rPr>
            <a:t>Research Contracts </a:t>
          </a:r>
          <a:r>
            <a:rPr lang="en-GB" sz="900" b="0" i="0" u="none" strike="noStrike" baseline="0">
              <a:solidFill>
                <a:srgbClr val="000000"/>
              </a:solidFill>
              <a:latin typeface="Arial"/>
              <a:cs typeface="Arial"/>
            </a:rPr>
            <a:t>Section of the Finance Office </a:t>
          </a:r>
        </a:p>
        <a:p>
          <a:pPr algn="l" rtl="0">
            <a:defRPr sz="1000"/>
          </a:pPr>
          <a:r>
            <a:rPr lang="en-GB" sz="900" b="0" i="0" u="none" strike="noStrike" baseline="0">
              <a:solidFill>
                <a:srgbClr val="000000"/>
              </a:solidFill>
              <a:latin typeface="Arial"/>
              <a:cs typeface="Arial"/>
            </a:rPr>
            <a:t>      at the end of each calendar month.</a:t>
          </a:r>
        </a:p>
        <a:p>
          <a:pPr algn="l" rtl="0">
            <a:defRPr sz="1000"/>
          </a:pPr>
          <a:r>
            <a:rPr lang="en-GB" sz="900" b="0" i="0" u="none" strike="noStrike" baseline="0">
              <a:solidFill>
                <a:srgbClr val="000000"/>
              </a:solidFill>
              <a:latin typeface="Arial"/>
              <a:cs typeface="Arial"/>
            </a:rPr>
            <a:t>4 - Please update where appropriate, areas shaded </a:t>
          </a:r>
          <a:r>
            <a:rPr lang="en-GB" sz="900" b="0" i="1" u="none" strike="noStrike" baseline="0">
              <a:solidFill>
                <a:srgbClr val="000000"/>
              </a:solidFill>
              <a:latin typeface="Arial"/>
              <a:cs typeface="Arial"/>
            </a:rPr>
            <a:t>GREEN.</a:t>
          </a:r>
        </a:p>
        <a:p>
          <a:pPr algn="l" rtl="0">
            <a:defRPr sz="1000"/>
          </a:pPr>
          <a:r>
            <a:rPr lang="en-GB" sz="900" b="0" i="0" u="none" strike="noStrike" baseline="0">
              <a:solidFill>
                <a:srgbClr val="000000"/>
              </a:solidFill>
              <a:latin typeface="Arial"/>
              <a:cs typeface="Arial"/>
            </a:rPr>
            <a:t>5 - Timesheets must be kept by all staff working on contracts from the point the proposal is submitted until </a:t>
          </a:r>
        </a:p>
        <a:p>
          <a:pPr algn="l" rtl="0">
            <a:defRPr sz="1000"/>
          </a:pPr>
          <a:r>
            <a:rPr lang="en-GB" sz="900" b="0" i="0" u="none" strike="noStrike" baseline="0">
              <a:solidFill>
                <a:srgbClr val="000000"/>
              </a:solidFill>
              <a:latin typeface="Arial"/>
              <a:cs typeface="Arial"/>
            </a:rPr>
            <a:t>      the end of the Financial year in which the contract is completed, therefore any staff member joining or </a:t>
          </a:r>
        </a:p>
        <a:p>
          <a:pPr algn="l" rtl="0">
            <a:defRPr sz="1000"/>
          </a:pPr>
          <a:r>
            <a:rPr lang="en-GB" sz="900" b="0" i="0" u="none" strike="noStrike" baseline="0">
              <a:solidFill>
                <a:srgbClr val="000000"/>
              </a:solidFill>
              <a:latin typeface="Arial"/>
              <a:cs typeface="Arial"/>
            </a:rPr>
            <a:t>      leaving the University within these dates should complete this section.</a:t>
          </a:r>
        </a:p>
        <a:p>
          <a:pPr algn="l" rtl="0">
            <a:defRPr sz="1000"/>
          </a:pPr>
          <a:r>
            <a:rPr lang="en-GB" sz="900" b="0" i="0" u="none" strike="noStrike" baseline="0">
              <a:solidFill>
                <a:srgbClr val="000000"/>
              </a:solidFill>
              <a:latin typeface="Arial"/>
              <a:cs typeface="Arial"/>
            </a:rPr>
            <a:t>6 - For FTE, please enter your contracted weekly hours of employment as a percentage of 37.5</a:t>
          </a:r>
        </a:p>
        <a:p>
          <a:pPr algn="l" rtl="0">
            <a:defRPr sz="1000"/>
          </a:pPr>
          <a:r>
            <a:rPr lang="en-GB" sz="900" b="0" i="0" u="none" strike="noStrike" baseline="0">
              <a:solidFill>
                <a:srgbClr val="000000"/>
              </a:solidFill>
              <a:latin typeface="Arial"/>
              <a:cs typeface="Arial"/>
            </a:rPr>
            <a:t>     (e.g. Full-time = 1FTE).</a:t>
          </a:r>
        </a:p>
        <a:p>
          <a:pPr algn="l" rtl="0">
            <a:defRPr sz="1000"/>
          </a:pPr>
          <a:r>
            <a:rPr lang="en-GB" sz="900" b="0" i="0" u="none" strike="noStrike" baseline="0">
              <a:solidFill>
                <a:srgbClr val="000000"/>
              </a:solidFill>
              <a:latin typeface="Arial"/>
              <a:cs typeface="Arial"/>
            </a:rPr>
            <a:t>7 - Where the split of RTD/Demo etc is not applicable, please enter hours worked under "Other".</a:t>
          </a:r>
          <a:endParaRPr lang="en-GB"/>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114300</xdr:colOff>
          <xdr:row>1</xdr:row>
          <xdr:rowOff>0</xdr:rowOff>
        </xdr:from>
        <xdr:to>
          <xdr:col>16</xdr:col>
          <xdr:colOff>647700</xdr:colOff>
          <xdr:row>1</xdr:row>
          <xdr:rowOff>9525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24</xdr:row>
          <xdr:rowOff>9525</xdr:rowOff>
        </xdr:from>
        <xdr:to>
          <xdr:col>7</xdr:col>
          <xdr:colOff>914400</xdr:colOff>
          <xdr:row>25</xdr:row>
          <xdr:rowOff>19050</xdr:rowOff>
        </xdr:to>
        <xdr:sp macro="" textlink="">
          <xdr:nvSpPr>
            <xdr:cNvPr id="4099" name="Object 3" hidden="1">
              <a:extLst>
                <a:ext uri="{63B3BB69-23CF-44E3-9099-C40C66FF867C}">
                  <a14:compatExt spid="_x0000_s409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26</xdr:row>
          <xdr:rowOff>0</xdr:rowOff>
        </xdr:from>
        <xdr:to>
          <xdr:col>7</xdr:col>
          <xdr:colOff>647700</xdr:colOff>
          <xdr:row>26</xdr:row>
          <xdr:rowOff>9525</xdr:rowOff>
        </xdr:to>
        <xdr:sp macro="" textlink="">
          <xdr:nvSpPr>
            <xdr:cNvPr id="4102" name="Object 6" hidden="1">
              <a:extLst>
                <a:ext uri="{63B3BB69-23CF-44E3-9099-C40C66FF867C}">
                  <a14:compatExt spid="_x0000_s41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oleObject" Target="../embeddings/oleObject2.bin"/><Relationship Id="rId5" Type="http://schemas.openxmlformats.org/officeDocument/2006/relationships/image" Target="../media/image2.w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F8" sqref="F8"/>
    </sheetView>
  </sheetViews>
  <sheetFormatPr defaultColWidth="9.140625" defaultRowHeight="15.75" x14ac:dyDescent="0.25"/>
  <cols>
    <col min="1" max="1" width="9.140625" style="1"/>
    <col min="2" max="2" width="9.140625" style="6"/>
    <col min="3" max="3" width="9.140625" style="1"/>
    <col min="4" max="4" width="45.140625" style="1" customWidth="1"/>
    <col min="5" max="5" width="9.140625" style="1"/>
    <col min="6" max="6" width="27.85546875" style="1" customWidth="1"/>
    <col min="7" max="7" width="9.140625" style="1"/>
    <col min="8" max="8" width="39.42578125" style="1" customWidth="1"/>
    <col min="9" max="16384" width="9.140625" style="1"/>
  </cols>
  <sheetData>
    <row r="1" spans="1:8" ht="36" customHeight="1" thickBot="1" x14ac:dyDescent="0.3">
      <c r="A1" s="7" t="s">
        <v>0</v>
      </c>
      <c r="B1" s="8" t="s">
        <v>27</v>
      </c>
      <c r="C1" s="4" t="s">
        <v>3</v>
      </c>
      <c r="D1" s="4" t="s">
        <v>4</v>
      </c>
      <c r="F1" s="2" t="s">
        <v>33</v>
      </c>
      <c r="H1" s="11" t="s">
        <v>51</v>
      </c>
    </row>
    <row r="2" spans="1:8" ht="40.5" customHeight="1" thickBot="1" x14ac:dyDescent="0.3">
      <c r="A2" s="7" t="s">
        <v>1</v>
      </c>
      <c r="B2" s="9">
        <v>1</v>
      </c>
      <c r="C2" s="5" t="s">
        <v>5</v>
      </c>
      <c r="D2" s="5" t="s">
        <v>6</v>
      </c>
      <c r="F2" s="3" t="s">
        <v>34</v>
      </c>
      <c r="H2" s="10" t="s">
        <v>47</v>
      </c>
    </row>
    <row r="3" spans="1:8" ht="33" customHeight="1" thickBot="1" x14ac:dyDescent="0.3">
      <c r="A3" s="7" t="s">
        <v>2</v>
      </c>
      <c r="B3" s="9">
        <v>2</v>
      </c>
      <c r="C3" s="5">
        <f>B3</f>
        <v>2</v>
      </c>
      <c r="D3" s="5" t="s">
        <v>7</v>
      </c>
      <c r="F3" s="3" t="s">
        <v>35</v>
      </c>
      <c r="H3" s="10" t="s">
        <v>48</v>
      </c>
    </row>
    <row r="4" spans="1:8" ht="16.5" thickBot="1" x14ac:dyDescent="0.3">
      <c r="B4" s="9">
        <v>3</v>
      </c>
      <c r="C4" s="5">
        <f t="shared" ref="C4:C22" si="0">B4</f>
        <v>3</v>
      </c>
      <c r="D4" s="5" t="s">
        <v>8</v>
      </c>
      <c r="F4" s="3" t="s">
        <v>36</v>
      </c>
      <c r="H4" s="10" t="s">
        <v>49</v>
      </c>
    </row>
    <row r="5" spans="1:8" ht="16.5" thickBot="1" x14ac:dyDescent="0.3">
      <c r="B5" s="9">
        <v>4</v>
      </c>
      <c r="C5" s="5">
        <f t="shared" si="0"/>
        <v>4</v>
      </c>
      <c r="D5" s="5" t="s">
        <v>9</v>
      </c>
      <c r="F5" s="3" t="s">
        <v>37</v>
      </c>
    </row>
    <row r="6" spans="1:8" x14ac:dyDescent="0.25">
      <c r="B6" s="9">
        <v>5</v>
      </c>
      <c r="C6" s="5">
        <f t="shared" si="0"/>
        <v>5</v>
      </c>
      <c r="D6" s="5" t="s">
        <v>10</v>
      </c>
      <c r="H6" s="11" t="s">
        <v>50</v>
      </c>
    </row>
    <row r="7" spans="1:8" x14ac:dyDescent="0.25">
      <c r="B7" s="9">
        <v>6</v>
      </c>
      <c r="C7" s="5">
        <f t="shared" si="0"/>
        <v>6</v>
      </c>
      <c r="D7" s="5" t="s">
        <v>11</v>
      </c>
      <c r="H7" s="12"/>
    </row>
    <row r="8" spans="1:8" ht="47.25" x14ac:dyDescent="0.25">
      <c r="B8" s="9">
        <v>7</v>
      </c>
      <c r="C8" s="5">
        <f t="shared" si="0"/>
        <v>7</v>
      </c>
      <c r="D8" s="5" t="s">
        <v>12</v>
      </c>
      <c r="F8" s="13" t="s">
        <v>62</v>
      </c>
      <c r="H8" s="12" t="s">
        <v>61</v>
      </c>
    </row>
    <row r="9" spans="1:8" ht="31.5" x14ac:dyDescent="0.25">
      <c r="B9" s="9">
        <v>8</v>
      </c>
      <c r="C9" s="5">
        <f t="shared" si="0"/>
        <v>8</v>
      </c>
      <c r="D9" s="5" t="s">
        <v>13</v>
      </c>
      <c r="F9" s="10"/>
      <c r="H9" s="12" t="s">
        <v>52</v>
      </c>
    </row>
    <row r="10" spans="1:8" x14ac:dyDescent="0.25">
      <c r="B10" s="9">
        <v>9</v>
      </c>
      <c r="C10" s="5">
        <f t="shared" si="0"/>
        <v>9</v>
      </c>
      <c r="D10" s="5" t="s">
        <v>14</v>
      </c>
      <c r="F10" s="10" t="s">
        <v>63</v>
      </c>
      <c r="H10" s="12" t="s">
        <v>53</v>
      </c>
    </row>
    <row r="11" spans="1:8" x14ac:dyDescent="0.25">
      <c r="B11" s="9">
        <v>10</v>
      </c>
      <c r="C11" s="5">
        <f t="shared" si="0"/>
        <v>10</v>
      </c>
      <c r="D11" s="5" t="s">
        <v>15</v>
      </c>
      <c r="H11" s="12" t="s">
        <v>54</v>
      </c>
    </row>
    <row r="12" spans="1:8" ht="47.25" x14ac:dyDescent="0.25">
      <c r="B12" s="9">
        <v>11</v>
      </c>
      <c r="C12" s="5">
        <f t="shared" si="0"/>
        <v>11</v>
      </c>
      <c r="D12" s="5" t="s">
        <v>16</v>
      </c>
      <c r="H12" s="12" t="s">
        <v>55</v>
      </c>
    </row>
    <row r="13" spans="1:8" ht="31.5" x14ac:dyDescent="0.25">
      <c r="B13" s="9">
        <v>12</v>
      </c>
      <c r="C13" s="5">
        <f t="shared" si="0"/>
        <v>12</v>
      </c>
      <c r="D13" s="5" t="s">
        <v>17</v>
      </c>
      <c r="H13" s="12" t="s">
        <v>56</v>
      </c>
    </row>
    <row r="14" spans="1:8" ht="38.25" customHeight="1" x14ac:dyDescent="0.25">
      <c r="B14" s="9">
        <v>13</v>
      </c>
      <c r="C14" s="5">
        <f t="shared" si="0"/>
        <v>13</v>
      </c>
      <c r="D14" s="5" t="s">
        <v>18</v>
      </c>
      <c r="H14" s="12" t="s">
        <v>57</v>
      </c>
    </row>
    <row r="15" spans="1:8" ht="47.25" x14ac:dyDescent="0.25">
      <c r="B15" s="9">
        <v>14</v>
      </c>
      <c r="C15" s="5">
        <f t="shared" si="0"/>
        <v>14</v>
      </c>
      <c r="D15" s="5" t="s">
        <v>19</v>
      </c>
      <c r="H15" s="12" t="s">
        <v>58</v>
      </c>
    </row>
    <row r="16" spans="1:8" ht="78.75" x14ac:dyDescent="0.25">
      <c r="B16" s="9">
        <v>15</v>
      </c>
      <c r="C16" s="5">
        <f t="shared" si="0"/>
        <v>15</v>
      </c>
      <c r="D16" s="5" t="s">
        <v>20</v>
      </c>
      <c r="H16" s="12" t="s">
        <v>59</v>
      </c>
    </row>
    <row r="17" spans="2:8" ht="63" x14ac:dyDescent="0.25">
      <c r="B17" s="9">
        <v>16</v>
      </c>
      <c r="C17" s="5">
        <f t="shared" si="0"/>
        <v>16</v>
      </c>
      <c r="D17" s="5" t="s">
        <v>21</v>
      </c>
      <c r="H17" s="12" t="s">
        <v>60</v>
      </c>
    </row>
    <row r="18" spans="2:8" x14ac:dyDescent="0.25">
      <c r="B18" s="9">
        <v>17</v>
      </c>
      <c r="C18" s="5">
        <f t="shared" si="0"/>
        <v>17</v>
      </c>
      <c r="D18" s="5" t="s">
        <v>22</v>
      </c>
    </row>
    <row r="19" spans="2:8" x14ac:dyDescent="0.25">
      <c r="B19" s="9">
        <v>18</v>
      </c>
      <c r="C19" s="5">
        <f t="shared" si="0"/>
        <v>18</v>
      </c>
      <c r="D19" s="5" t="s">
        <v>23</v>
      </c>
    </row>
    <row r="20" spans="2:8" ht="32.25" customHeight="1" x14ac:dyDescent="0.25">
      <c r="B20" s="9">
        <v>19</v>
      </c>
      <c r="C20" s="5">
        <f t="shared" si="0"/>
        <v>19</v>
      </c>
      <c r="D20" s="5" t="s">
        <v>24</v>
      </c>
    </row>
    <row r="21" spans="2:8" ht="28.5" customHeight="1" x14ac:dyDescent="0.25">
      <c r="B21" s="9">
        <v>20</v>
      </c>
      <c r="C21" s="5">
        <f t="shared" si="0"/>
        <v>20</v>
      </c>
      <c r="D21" s="5" t="s">
        <v>25</v>
      </c>
    </row>
    <row r="22" spans="2:8" x14ac:dyDescent="0.25">
      <c r="B22" s="9">
        <v>21</v>
      </c>
      <c r="C22" s="5">
        <f t="shared" si="0"/>
        <v>21</v>
      </c>
      <c r="D22" s="5" t="s">
        <v>26</v>
      </c>
    </row>
  </sheetData>
  <customSheetViews>
    <customSheetView guid="{5910BD2F-0AFC-4AFA-A976-CD3C07369F7E}" state="hidden">
      <selection activeCell="F6" sqref="F6"/>
      <pageMargins left="0.7" right="0.7" top="0.75" bottom="0.75" header="0.3" footer="0.3"/>
      <pageSetup paperSize="9" orientation="portrait"/>
    </customSheetView>
  </customSheetView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view="pageBreakPreview" zoomScale="60" zoomScaleNormal="100" workbookViewId="0">
      <selection activeCell="J9" sqref="J9"/>
    </sheetView>
  </sheetViews>
  <sheetFormatPr defaultColWidth="8.85546875" defaultRowHeight="15" x14ac:dyDescent="0.25"/>
  <cols>
    <col min="1" max="1" width="7.28515625" customWidth="1"/>
    <col min="2" max="2" width="10.5703125" customWidth="1"/>
    <col min="3" max="3" width="12.7109375" customWidth="1"/>
    <col min="4" max="4" width="24" customWidth="1"/>
    <col min="5" max="5" width="14.42578125" customWidth="1"/>
    <col min="6" max="6" width="33.7109375" customWidth="1"/>
  </cols>
  <sheetData>
    <row r="1" spans="1:6" ht="60.95" customHeight="1" x14ac:dyDescent="0.25">
      <c r="A1" s="158" t="s">
        <v>283</v>
      </c>
      <c r="B1" s="158"/>
      <c r="C1" s="158"/>
      <c r="D1" s="158"/>
      <c r="E1" s="158"/>
      <c r="F1" s="158"/>
    </row>
    <row r="2" spans="1:6" ht="60.95" customHeight="1" x14ac:dyDescent="0.25">
      <c r="A2" s="170" t="s">
        <v>74</v>
      </c>
      <c r="B2" s="171"/>
      <c r="C2" s="171"/>
      <c r="D2" s="171"/>
      <c r="E2" s="171"/>
      <c r="F2" s="171"/>
    </row>
    <row r="3" spans="1:6" ht="24" customHeight="1" x14ac:dyDescent="0.25">
      <c r="A3" s="157" t="s">
        <v>302</v>
      </c>
      <c r="B3" s="157"/>
      <c r="C3" s="157"/>
      <c r="D3" s="157"/>
      <c r="E3" s="157"/>
      <c r="F3" s="157"/>
    </row>
    <row r="4" spans="1:6" ht="39" customHeight="1" x14ac:dyDescent="0.25">
      <c r="A4" s="167" t="s">
        <v>38</v>
      </c>
      <c r="B4" s="166" t="s">
        <v>77</v>
      </c>
      <c r="C4" s="166"/>
      <c r="D4" s="166" t="s">
        <v>64</v>
      </c>
      <c r="E4" s="15" t="s">
        <v>75</v>
      </c>
      <c r="F4" s="15" t="s">
        <v>73</v>
      </c>
    </row>
    <row r="5" spans="1:6" ht="26.25" x14ac:dyDescent="0.25">
      <c r="A5" s="167"/>
      <c r="B5" s="15" t="s">
        <v>71</v>
      </c>
      <c r="C5" s="15" t="s">
        <v>72</v>
      </c>
      <c r="D5" s="166"/>
      <c r="E5" s="14" t="s">
        <v>65</v>
      </c>
      <c r="F5" s="14" t="s">
        <v>66</v>
      </c>
    </row>
    <row r="6" spans="1:6" ht="19.5" customHeight="1" x14ac:dyDescent="0.25">
      <c r="A6" s="14" t="s">
        <v>28</v>
      </c>
      <c r="B6" s="168" t="s">
        <v>67</v>
      </c>
      <c r="C6" s="160"/>
      <c r="D6" s="14" t="s">
        <v>76</v>
      </c>
      <c r="E6" s="14"/>
      <c r="F6" s="14"/>
    </row>
    <row r="7" spans="1:6" ht="19.5" customHeight="1" x14ac:dyDescent="0.25">
      <c r="A7" s="14" t="s">
        <v>29</v>
      </c>
      <c r="B7" s="168"/>
      <c r="C7" s="161"/>
      <c r="D7" s="14" t="s">
        <v>80</v>
      </c>
      <c r="E7" s="14"/>
      <c r="F7" s="14">
        <v>85</v>
      </c>
    </row>
    <row r="8" spans="1:6" ht="19.5" customHeight="1" x14ac:dyDescent="0.25">
      <c r="A8" s="14" t="s">
        <v>30</v>
      </c>
      <c r="B8" s="168"/>
      <c r="C8" s="161"/>
      <c r="D8" s="14" t="s">
        <v>81</v>
      </c>
      <c r="E8" s="14"/>
      <c r="F8" s="14"/>
    </row>
    <row r="9" spans="1:6" ht="19.5" customHeight="1" x14ac:dyDescent="0.25">
      <c r="A9" s="14" t="s">
        <v>31</v>
      </c>
      <c r="B9" s="168"/>
      <c r="C9" s="161"/>
      <c r="D9" s="14" t="s">
        <v>83</v>
      </c>
      <c r="E9" s="14"/>
      <c r="F9" s="14"/>
    </row>
    <row r="10" spans="1:6" ht="28.5" customHeight="1" x14ac:dyDescent="0.25">
      <c r="A10" s="14" t="s">
        <v>32</v>
      </c>
      <c r="B10" s="168"/>
      <c r="C10" s="161"/>
      <c r="D10" s="14" t="s">
        <v>84</v>
      </c>
      <c r="E10" s="14"/>
      <c r="F10" s="14">
        <v>50</v>
      </c>
    </row>
    <row r="11" spans="1:6" ht="19.5" customHeight="1" x14ac:dyDescent="0.25">
      <c r="A11" s="14" t="s">
        <v>39</v>
      </c>
      <c r="B11" s="168"/>
      <c r="C11" s="162"/>
      <c r="D11" s="14" t="s">
        <v>68</v>
      </c>
      <c r="E11" s="14">
        <f>SUM(E6:E10)</f>
        <v>0</v>
      </c>
      <c r="F11" s="16">
        <f>IF(E11&gt;0,ROUND(SUMPRODUCT(E6:E10,F6:F10)/SUM(E6:E10),4),0)</f>
        <v>0</v>
      </c>
    </row>
    <row r="12" spans="1:6" ht="19.5" customHeight="1" x14ac:dyDescent="0.25">
      <c r="A12" s="14" t="s">
        <v>40</v>
      </c>
      <c r="B12" s="160" t="s">
        <v>78</v>
      </c>
      <c r="C12" s="163"/>
      <c r="D12" s="14" t="s">
        <v>76</v>
      </c>
      <c r="E12" s="14"/>
      <c r="F12" s="14"/>
    </row>
    <row r="13" spans="1:6" ht="19.5" customHeight="1" x14ac:dyDescent="0.25">
      <c r="A13" s="14" t="s">
        <v>41</v>
      </c>
      <c r="B13" s="161"/>
      <c r="C13" s="164"/>
      <c r="D13" s="14" t="s">
        <v>80</v>
      </c>
      <c r="E13" s="14"/>
      <c r="F13" s="14">
        <v>85</v>
      </c>
    </row>
    <row r="14" spans="1:6" ht="19.5" customHeight="1" x14ac:dyDescent="0.25">
      <c r="A14" s="14" t="s">
        <v>42</v>
      </c>
      <c r="B14" s="161"/>
      <c r="C14" s="164"/>
      <c r="D14" s="14" t="s">
        <v>82</v>
      </c>
      <c r="E14" s="14"/>
      <c r="F14" s="14"/>
    </row>
    <row r="15" spans="1:6" ht="19.5" customHeight="1" x14ac:dyDescent="0.25">
      <c r="A15" s="14" t="s">
        <v>43</v>
      </c>
      <c r="B15" s="161"/>
      <c r="C15" s="164"/>
      <c r="D15" s="14" t="s">
        <v>83</v>
      </c>
      <c r="E15" s="14"/>
      <c r="F15" s="14"/>
    </row>
    <row r="16" spans="1:6" ht="28.5" customHeight="1" x14ac:dyDescent="0.25">
      <c r="A16" s="14" t="s">
        <v>44</v>
      </c>
      <c r="B16" s="161"/>
      <c r="C16" s="164"/>
      <c r="D16" s="14" t="s">
        <v>84</v>
      </c>
      <c r="E16" s="14"/>
      <c r="F16" s="14">
        <v>50</v>
      </c>
    </row>
    <row r="17" spans="1:10" ht="19.5" customHeight="1" x14ac:dyDescent="0.25">
      <c r="A17" s="14" t="s">
        <v>45</v>
      </c>
      <c r="B17" s="162"/>
      <c r="C17" s="165"/>
      <c r="D17" s="14" t="s">
        <v>69</v>
      </c>
      <c r="E17" s="14">
        <f>SUM(E12:E16)</f>
        <v>0</v>
      </c>
      <c r="F17" s="14">
        <f>IF(E17&gt;0,ROUND(SUMPRODUCT(E12:E16,F12:F16)/SUM(E12:E16),4),0)</f>
        <v>0</v>
      </c>
    </row>
    <row r="18" spans="1:10" x14ac:dyDescent="0.25">
      <c r="A18" s="14" t="s">
        <v>46</v>
      </c>
      <c r="B18" s="166" t="s">
        <v>70</v>
      </c>
      <c r="C18" s="166"/>
      <c r="D18" s="166"/>
      <c r="E18" s="14">
        <f>E11+E17</f>
        <v>0</v>
      </c>
      <c r="F18" s="14">
        <f>IF(E18&gt;0,ROUND((SUMPRODUCT(E11,F11)+SUMPRODUCT(E17,F17))/E18,4),0)</f>
        <v>0</v>
      </c>
    </row>
    <row r="19" spans="1:10" ht="28.35" customHeight="1" x14ac:dyDescent="0.25">
      <c r="A19" s="169" t="s">
        <v>301</v>
      </c>
      <c r="B19" s="169"/>
      <c r="C19" s="169"/>
      <c r="D19" s="169"/>
      <c r="E19" s="169"/>
      <c r="F19" s="169"/>
      <c r="G19" s="17"/>
      <c r="H19" s="17"/>
      <c r="I19" s="17"/>
      <c r="J19" s="17"/>
    </row>
    <row r="20" spans="1:10" ht="14.45" customHeight="1" x14ac:dyDescent="0.25">
      <c r="A20" s="159" t="s">
        <v>79</v>
      </c>
      <c r="B20" s="159"/>
      <c r="C20" s="159"/>
      <c r="D20" s="159"/>
      <c r="E20" s="159"/>
      <c r="F20" s="159"/>
      <c r="G20" s="17"/>
      <c r="H20" s="17"/>
      <c r="I20" s="17"/>
      <c r="J20" s="17"/>
    </row>
    <row r="21" spans="1:10" x14ac:dyDescent="0.25">
      <c r="A21" s="159"/>
      <c r="B21" s="159"/>
      <c r="C21" s="159"/>
      <c r="D21" s="159"/>
      <c r="E21" s="159"/>
      <c r="F21" s="159"/>
      <c r="G21" s="17"/>
      <c r="H21" s="17"/>
      <c r="I21" s="17"/>
      <c r="J21" s="17"/>
    </row>
    <row r="22" spans="1:10" x14ac:dyDescent="0.25">
      <c r="A22" s="159"/>
      <c r="B22" s="159"/>
      <c r="C22" s="159"/>
      <c r="D22" s="159"/>
    </row>
  </sheetData>
  <mergeCells count="14">
    <mergeCell ref="A3:F3"/>
    <mergeCell ref="A1:F1"/>
    <mergeCell ref="A22:D22"/>
    <mergeCell ref="B12:B17"/>
    <mergeCell ref="C12:C17"/>
    <mergeCell ref="B18:D18"/>
    <mergeCell ref="A20:F21"/>
    <mergeCell ref="A4:A5"/>
    <mergeCell ref="B4:C4"/>
    <mergeCell ref="D4:D5"/>
    <mergeCell ref="B6:B11"/>
    <mergeCell ref="C6:C11"/>
    <mergeCell ref="A19:F19"/>
    <mergeCell ref="A2:F2"/>
  </mergeCells>
  <pageMargins left="0.7" right="0.7" top="0.75" bottom="0.75" header="0.3" footer="0.3"/>
  <pageSetup paperSize="9" scale="91" orientation="landscape" horizontalDpi="4294967295" verticalDpi="4294967295"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view="pageBreakPreview" zoomScale="60" zoomScaleNormal="100" workbookViewId="0">
      <selection sqref="A1:S1"/>
    </sheetView>
  </sheetViews>
  <sheetFormatPr defaultColWidth="8.85546875" defaultRowHeight="15" x14ac:dyDescent="0.25"/>
  <cols>
    <col min="15" max="15" width="10.42578125" customWidth="1"/>
  </cols>
  <sheetData>
    <row r="1" spans="1:19" ht="24" customHeight="1" x14ac:dyDescent="0.25">
      <c r="A1" s="172" t="s">
        <v>85</v>
      </c>
      <c r="B1" s="173"/>
      <c r="C1" s="173"/>
      <c r="D1" s="173"/>
      <c r="E1" s="173"/>
      <c r="F1" s="173"/>
      <c r="G1" s="173"/>
      <c r="H1" s="173"/>
      <c r="I1" s="173"/>
      <c r="J1" s="173"/>
      <c r="K1" s="173"/>
      <c r="L1" s="173"/>
      <c r="M1" s="173"/>
      <c r="N1" s="173"/>
      <c r="O1" s="173"/>
      <c r="P1" s="173"/>
      <c r="Q1" s="173"/>
      <c r="R1" s="173"/>
      <c r="S1" s="173"/>
    </row>
    <row r="2" spans="1:19" ht="15.75" x14ac:dyDescent="0.3">
      <c r="A2" s="183" t="s">
        <v>87</v>
      </c>
      <c r="B2" s="184"/>
      <c r="C2" s="184"/>
      <c r="D2" s="184"/>
      <c r="E2" s="184"/>
      <c r="F2" s="184"/>
      <c r="G2" s="184"/>
      <c r="H2" s="184"/>
      <c r="I2" s="184"/>
      <c r="J2" s="184"/>
      <c r="K2" s="184"/>
      <c r="L2" s="184"/>
      <c r="M2" s="184"/>
      <c r="N2" s="184"/>
      <c r="O2" s="184"/>
      <c r="P2" s="184"/>
      <c r="Q2" s="184"/>
      <c r="R2" s="184"/>
      <c r="S2" s="184"/>
    </row>
    <row r="3" spans="1:19" ht="18.75" x14ac:dyDescent="0.3">
      <c r="A3" s="144"/>
      <c r="B3" s="145"/>
      <c r="C3" s="145"/>
      <c r="D3" s="145"/>
      <c r="E3" s="185" t="s">
        <v>303</v>
      </c>
      <c r="F3" s="185"/>
      <c r="G3" s="185"/>
      <c r="H3" s="185"/>
      <c r="I3" s="185"/>
      <c r="J3" s="185"/>
      <c r="K3" s="185"/>
      <c r="L3" s="185"/>
      <c r="M3" s="185"/>
      <c r="N3" s="185"/>
      <c r="O3" s="185"/>
      <c r="P3" s="145"/>
      <c r="Q3" s="145"/>
      <c r="R3" s="145"/>
      <c r="S3" s="145"/>
    </row>
    <row r="4" spans="1:19" ht="17.25" x14ac:dyDescent="0.25">
      <c r="A4" s="18"/>
    </row>
    <row r="5" spans="1:19" ht="18.75" x14ac:dyDescent="0.25">
      <c r="A5" s="19" t="s">
        <v>88</v>
      </c>
    </row>
    <row r="6" spans="1:19" ht="15.75" x14ac:dyDescent="0.25">
      <c r="A6" s="19"/>
    </row>
    <row r="7" spans="1:19" x14ac:dyDescent="0.25">
      <c r="A7" s="174" t="s">
        <v>89</v>
      </c>
      <c r="B7" s="177" t="s">
        <v>90</v>
      </c>
      <c r="C7" s="178"/>
      <c r="D7" s="178"/>
      <c r="E7" s="178"/>
      <c r="F7" s="178"/>
      <c r="G7" s="178"/>
      <c r="H7" s="178"/>
      <c r="I7" s="179"/>
      <c r="J7" s="20"/>
      <c r="K7" s="177" t="s">
        <v>91</v>
      </c>
      <c r="L7" s="178"/>
      <c r="M7" s="178"/>
      <c r="N7" s="178"/>
      <c r="O7" s="178"/>
      <c r="P7" s="178"/>
      <c r="Q7" s="178"/>
      <c r="R7" s="179"/>
      <c r="S7" s="180" t="s">
        <v>92</v>
      </c>
    </row>
    <row r="8" spans="1:19" x14ac:dyDescent="0.25">
      <c r="A8" s="175"/>
      <c r="B8" s="177" t="s">
        <v>93</v>
      </c>
      <c r="C8" s="178"/>
      <c r="D8" s="178"/>
      <c r="E8" s="178"/>
      <c r="F8" s="178"/>
      <c r="G8" s="178"/>
      <c r="H8" s="178"/>
      <c r="I8" s="179"/>
      <c r="J8" s="174" t="s">
        <v>94</v>
      </c>
      <c r="K8" s="177" t="s">
        <v>95</v>
      </c>
      <c r="L8" s="178"/>
      <c r="M8" s="178"/>
      <c r="N8" s="178"/>
      <c r="O8" s="178"/>
      <c r="P8" s="178"/>
      <c r="Q8" s="178"/>
      <c r="R8" s="179"/>
      <c r="S8" s="181"/>
    </row>
    <row r="9" spans="1:19" x14ac:dyDescent="0.25">
      <c r="A9" s="175"/>
      <c r="B9" s="177" t="s">
        <v>96</v>
      </c>
      <c r="C9" s="178"/>
      <c r="D9" s="178"/>
      <c r="E9" s="178"/>
      <c r="F9" s="179"/>
      <c r="G9" s="174" t="s">
        <v>97</v>
      </c>
      <c r="H9" s="174" t="s">
        <v>98</v>
      </c>
      <c r="I9" s="174" t="s">
        <v>92</v>
      </c>
      <c r="J9" s="175"/>
      <c r="K9" s="177" t="s">
        <v>96</v>
      </c>
      <c r="L9" s="178"/>
      <c r="M9" s="178"/>
      <c r="N9" s="178"/>
      <c r="O9" s="179"/>
      <c r="P9" s="174" t="s">
        <v>97</v>
      </c>
      <c r="Q9" s="174" t="s">
        <v>99</v>
      </c>
      <c r="R9" s="174" t="s">
        <v>92</v>
      </c>
      <c r="S9" s="181"/>
    </row>
    <row r="10" spans="1:19" x14ac:dyDescent="0.25">
      <c r="A10" s="175"/>
      <c r="B10" s="174" t="s">
        <v>100</v>
      </c>
      <c r="C10" s="177" t="s">
        <v>101</v>
      </c>
      <c r="D10" s="178"/>
      <c r="E10" s="179"/>
      <c r="F10" s="174" t="s">
        <v>102</v>
      </c>
      <c r="G10" s="175"/>
      <c r="H10" s="175"/>
      <c r="I10" s="175"/>
      <c r="J10" s="175"/>
      <c r="K10" s="174" t="s">
        <v>100</v>
      </c>
      <c r="L10" s="177" t="s">
        <v>101</v>
      </c>
      <c r="M10" s="178"/>
      <c r="N10" s="179"/>
      <c r="O10" s="174" t="s">
        <v>102</v>
      </c>
      <c r="P10" s="175"/>
      <c r="Q10" s="175"/>
      <c r="R10" s="175"/>
      <c r="S10" s="181"/>
    </row>
    <row r="11" spans="1:19" x14ac:dyDescent="0.25">
      <c r="A11" s="175"/>
      <c r="B11" s="175"/>
      <c r="C11" s="20" t="s">
        <v>103</v>
      </c>
      <c r="D11" s="20" t="s">
        <v>104</v>
      </c>
      <c r="E11" s="20" t="s">
        <v>105</v>
      </c>
      <c r="F11" s="175"/>
      <c r="G11" s="175"/>
      <c r="H11" s="175"/>
      <c r="I11" s="175"/>
      <c r="J11" s="175"/>
      <c r="K11" s="175"/>
      <c r="L11" s="20" t="s">
        <v>103</v>
      </c>
      <c r="M11" s="20" t="s">
        <v>104</v>
      </c>
      <c r="N11" s="20" t="s">
        <v>105</v>
      </c>
      <c r="O11" s="175"/>
      <c r="P11" s="175"/>
      <c r="Q11" s="175"/>
      <c r="R11" s="175"/>
      <c r="S11" s="181"/>
    </row>
    <row r="12" spans="1:19" x14ac:dyDescent="0.25">
      <c r="A12" s="175"/>
      <c r="B12" s="175"/>
      <c r="C12" s="21" t="s">
        <v>106</v>
      </c>
      <c r="D12" s="21" t="s">
        <v>107</v>
      </c>
      <c r="E12" s="21" t="s">
        <v>108</v>
      </c>
      <c r="F12" s="175"/>
      <c r="G12" s="175"/>
      <c r="H12" s="175"/>
      <c r="I12" s="175"/>
      <c r="J12" s="175"/>
      <c r="K12" s="175"/>
      <c r="L12" s="21" t="s">
        <v>106</v>
      </c>
      <c r="M12" s="21" t="s">
        <v>107</v>
      </c>
      <c r="N12" s="21" t="s">
        <v>108</v>
      </c>
      <c r="O12" s="175"/>
      <c r="P12" s="175"/>
      <c r="Q12" s="175"/>
      <c r="R12" s="175"/>
      <c r="S12" s="181"/>
    </row>
    <row r="13" spans="1:19" ht="26.25" x14ac:dyDescent="0.25">
      <c r="A13" s="176"/>
      <c r="B13" s="176"/>
      <c r="C13" s="22" t="s">
        <v>109</v>
      </c>
      <c r="D13" s="22" t="s">
        <v>110</v>
      </c>
      <c r="E13" s="22" t="s">
        <v>111</v>
      </c>
      <c r="F13" s="176"/>
      <c r="G13" s="176"/>
      <c r="H13" s="176"/>
      <c r="I13" s="176"/>
      <c r="J13" s="176"/>
      <c r="K13" s="176"/>
      <c r="L13" s="22" t="s">
        <v>109</v>
      </c>
      <c r="M13" s="22" t="s">
        <v>110</v>
      </c>
      <c r="N13" s="22" t="s">
        <v>111</v>
      </c>
      <c r="O13" s="176"/>
      <c r="P13" s="176"/>
      <c r="Q13" s="176"/>
      <c r="R13" s="176"/>
      <c r="S13" s="182"/>
    </row>
    <row r="14" spans="1:19" x14ac:dyDescent="0.25">
      <c r="A14" s="23"/>
      <c r="B14" s="24"/>
      <c r="C14" s="24"/>
      <c r="D14" s="24"/>
      <c r="E14" s="24"/>
      <c r="F14" s="24"/>
      <c r="G14" s="24"/>
      <c r="H14" s="24"/>
      <c r="I14" s="24">
        <f>SUM(B14:H14)</f>
        <v>0</v>
      </c>
      <c r="J14" s="24"/>
      <c r="K14" s="24"/>
      <c r="L14" s="24"/>
      <c r="M14" s="24"/>
      <c r="N14" s="24"/>
      <c r="O14" s="25"/>
      <c r="P14" s="24"/>
      <c r="Q14" s="24"/>
      <c r="R14" s="24">
        <f>SUM(K14:Q14)</f>
        <v>0</v>
      </c>
      <c r="S14" s="24">
        <f>I14+R14</f>
        <v>0</v>
      </c>
    </row>
    <row r="15" spans="1:19" x14ac:dyDescent="0.25">
      <c r="A15" s="24"/>
      <c r="B15" s="24"/>
      <c r="C15" s="24"/>
      <c r="D15" s="24"/>
      <c r="E15" s="24"/>
      <c r="F15" s="24"/>
      <c r="G15" s="24"/>
      <c r="H15" s="24"/>
      <c r="I15" s="24">
        <f t="shared" ref="I15:I16" si="0">SUM(B15:H15)</f>
        <v>0</v>
      </c>
      <c r="J15" s="24"/>
      <c r="K15" s="24"/>
      <c r="L15" s="24"/>
      <c r="M15" s="24"/>
      <c r="N15" s="24"/>
      <c r="O15" s="24"/>
      <c r="P15" s="24"/>
      <c r="Q15" s="24"/>
      <c r="R15" s="24">
        <f t="shared" ref="R15:R16" si="1">SUM(K15:Q15)</f>
        <v>0</v>
      </c>
      <c r="S15" s="24">
        <f t="shared" ref="S15:S16" si="2">I15+R15</f>
        <v>0</v>
      </c>
    </row>
    <row r="16" spans="1:19" x14ac:dyDescent="0.25">
      <c r="A16" s="24"/>
      <c r="B16" s="24"/>
      <c r="C16" s="24"/>
      <c r="D16" s="24"/>
      <c r="E16" s="24"/>
      <c r="F16" s="24"/>
      <c r="G16" s="24"/>
      <c r="H16" s="24"/>
      <c r="I16" s="24">
        <f t="shared" si="0"/>
        <v>0</v>
      </c>
      <c r="J16" s="24"/>
      <c r="K16" s="24"/>
      <c r="L16" s="24"/>
      <c r="M16" s="24"/>
      <c r="N16" s="24"/>
      <c r="O16" s="24"/>
      <c r="P16" s="24"/>
      <c r="Q16" s="24"/>
      <c r="R16" s="24">
        <f t="shared" si="1"/>
        <v>0</v>
      </c>
      <c r="S16" s="24">
        <f t="shared" si="2"/>
        <v>0</v>
      </c>
    </row>
    <row r="17" spans="1:19" ht="15.75" x14ac:dyDescent="0.25">
      <c r="A17" s="186"/>
      <c r="B17" s="186"/>
      <c r="C17" s="186"/>
      <c r="D17" s="186"/>
      <c r="E17" s="186"/>
      <c r="F17" s="186"/>
      <c r="G17" s="186"/>
      <c r="H17" s="186"/>
      <c r="I17" s="186"/>
      <c r="J17" s="186"/>
      <c r="K17" s="186"/>
      <c r="L17" s="186"/>
      <c r="M17" s="186"/>
      <c r="N17" s="186"/>
      <c r="O17" s="186"/>
      <c r="P17" s="186"/>
      <c r="Q17" s="186"/>
      <c r="R17" s="186"/>
      <c r="S17" s="186"/>
    </row>
    <row r="18" spans="1:19" ht="11.25" customHeight="1" x14ac:dyDescent="0.25">
      <c r="A18" s="26"/>
      <c r="B18" s="27"/>
      <c r="C18" s="27"/>
      <c r="D18" s="27"/>
      <c r="E18" s="27"/>
      <c r="F18" s="27"/>
      <c r="G18" s="27"/>
      <c r="H18" s="27"/>
      <c r="I18" s="27"/>
      <c r="J18" s="27"/>
      <c r="K18" s="27"/>
      <c r="L18" s="27"/>
      <c r="M18" s="27"/>
      <c r="N18" s="27"/>
      <c r="O18" s="27"/>
      <c r="P18" s="27"/>
      <c r="Q18" s="27"/>
      <c r="R18" s="27"/>
      <c r="S18" s="27"/>
    </row>
    <row r="19" spans="1:19" ht="18.75" x14ac:dyDescent="0.25">
      <c r="A19" s="19" t="s">
        <v>112</v>
      </c>
    </row>
    <row r="20" spans="1:19" x14ac:dyDescent="0.25">
      <c r="A20" s="174" t="s">
        <v>89</v>
      </c>
      <c r="B20" s="177" t="s">
        <v>90</v>
      </c>
      <c r="C20" s="178"/>
      <c r="D20" s="178"/>
      <c r="E20" s="178"/>
      <c r="F20" s="178"/>
      <c r="G20" s="178"/>
      <c r="H20" s="178"/>
      <c r="I20" s="179"/>
      <c r="J20" s="20"/>
      <c r="K20" s="177" t="s">
        <v>91</v>
      </c>
      <c r="L20" s="178"/>
      <c r="M20" s="178"/>
      <c r="N20" s="178"/>
      <c r="O20" s="178"/>
      <c r="P20" s="178"/>
      <c r="Q20" s="178"/>
      <c r="R20" s="179"/>
      <c r="S20" s="180" t="s">
        <v>92</v>
      </c>
    </row>
    <row r="21" spans="1:19" x14ac:dyDescent="0.25">
      <c r="A21" s="175"/>
      <c r="B21" s="177" t="s">
        <v>93</v>
      </c>
      <c r="C21" s="178"/>
      <c r="D21" s="178"/>
      <c r="E21" s="178"/>
      <c r="F21" s="178"/>
      <c r="G21" s="178"/>
      <c r="H21" s="178"/>
      <c r="I21" s="179"/>
      <c r="J21" s="174" t="s">
        <v>94</v>
      </c>
      <c r="K21" s="177" t="s">
        <v>95</v>
      </c>
      <c r="L21" s="178"/>
      <c r="M21" s="178"/>
      <c r="N21" s="178"/>
      <c r="O21" s="178"/>
      <c r="P21" s="178"/>
      <c r="Q21" s="178"/>
      <c r="R21" s="179"/>
      <c r="S21" s="181"/>
    </row>
    <row r="22" spans="1:19" x14ac:dyDescent="0.25">
      <c r="A22" s="175"/>
      <c r="B22" s="177" t="s">
        <v>96</v>
      </c>
      <c r="C22" s="178"/>
      <c r="D22" s="178"/>
      <c r="E22" s="178"/>
      <c r="F22" s="179"/>
      <c r="G22" s="174" t="s">
        <v>97</v>
      </c>
      <c r="H22" s="174" t="s">
        <v>98</v>
      </c>
      <c r="I22" s="174" t="s">
        <v>92</v>
      </c>
      <c r="J22" s="175"/>
      <c r="K22" s="177" t="s">
        <v>96</v>
      </c>
      <c r="L22" s="178"/>
      <c r="M22" s="178"/>
      <c r="N22" s="178"/>
      <c r="O22" s="179"/>
      <c r="P22" s="174" t="s">
        <v>97</v>
      </c>
      <c r="Q22" s="174" t="s">
        <v>99</v>
      </c>
      <c r="R22" s="174" t="s">
        <v>92</v>
      </c>
      <c r="S22" s="181"/>
    </row>
    <row r="23" spans="1:19" x14ac:dyDescent="0.25">
      <c r="A23" s="175"/>
      <c r="B23" s="174" t="s">
        <v>100</v>
      </c>
      <c r="C23" s="177" t="s">
        <v>101</v>
      </c>
      <c r="D23" s="178"/>
      <c r="E23" s="179"/>
      <c r="F23" s="174" t="s">
        <v>102</v>
      </c>
      <c r="G23" s="175"/>
      <c r="H23" s="175"/>
      <c r="I23" s="175"/>
      <c r="J23" s="175"/>
      <c r="K23" s="174" t="s">
        <v>100</v>
      </c>
      <c r="L23" s="177" t="s">
        <v>101</v>
      </c>
      <c r="M23" s="178"/>
      <c r="N23" s="179"/>
      <c r="O23" s="174" t="s">
        <v>102</v>
      </c>
      <c r="P23" s="175"/>
      <c r="Q23" s="175"/>
      <c r="R23" s="175"/>
      <c r="S23" s="181"/>
    </row>
    <row r="24" spans="1:19" x14ac:dyDescent="0.25">
      <c r="A24" s="175"/>
      <c r="B24" s="175"/>
      <c r="C24" s="20" t="s">
        <v>103</v>
      </c>
      <c r="D24" s="20" t="s">
        <v>104</v>
      </c>
      <c r="E24" s="20" t="s">
        <v>105</v>
      </c>
      <c r="F24" s="175"/>
      <c r="G24" s="175"/>
      <c r="H24" s="175"/>
      <c r="I24" s="175"/>
      <c r="J24" s="175"/>
      <c r="K24" s="175"/>
      <c r="L24" s="20" t="s">
        <v>103</v>
      </c>
      <c r="M24" s="20" t="s">
        <v>104</v>
      </c>
      <c r="N24" s="20" t="s">
        <v>105</v>
      </c>
      <c r="O24" s="175"/>
      <c r="P24" s="175"/>
      <c r="Q24" s="175"/>
      <c r="R24" s="175"/>
      <c r="S24" s="181"/>
    </row>
    <row r="25" spans="1:19" x14ac:dyDescent="0.25">
      <c r="A25" s="175"/>
      <c r="B25" s="175"/>
      <c r="C25" s="21" t="s">
        <v>106</v>
      </c>
      <c r="D25" s="21" t="s">
        <v>107</v>
      </c>
      <c r="E25" s="21" t="s">
        <v>108</v>
      </c>
      <c r="F25" s="175"/>
      <c r="G25" s="175"/>
      <c r="H25" s="175"/>
      <c r="I25" s="175"/>
      <c r="J25" s="175"/>
      <c r="K25" s="175"/>
      <c r="L25" s="21" t="s">
        <v>106</v>
      </c>
      <c r="M25" s="21" t="s">
        <v>107</v>
      </c>
      <c r="N25" s="21" t="s">
        <v>108</v>
      </c>
      <c r="O25" s="175"/>
      <c r="P25" s="175"/>
      <c r="Q25" s="175"/>
      <c r="R25" s="175"/>
      <c r="S25" s="181"/>
    </row>
    <row r="26" spans="1:19" ht="26.25" x14ac:dyDescent="0.25">
      <c r="A26" s="176"/>
      <c r="B26" s="176"/>
      <c r="C26" s="22" t="s">
        <v>109</v>
      </c>
      <c r="D26" s="22" t="s">
        <v>110</v>
      </c>
      <c r="E26" s="22" t="s">
        <v>111</v>
      </c>
      <c r="F26" s="176"/>
      <c r="G26" s="176"/>
      <c r="H26" s="176"/>
      <c r="I26" s="176"/>
      <c r="J26" s="176"/>
      <c r="K26" s="176"/>
      <c r="L26" s="22" t="s">
        <v>109</v>
      </c>
      <c r="M26" s="22" t="s">
        <v>110</v>
      </c>
      <c r="N26" s="22" t="s">
        <v>111</v>
      </c>
      <c r="O26" s="176"/>
      <c r="P26" s="176"/>
      <c r="Q26" s="176"/>
      <c r="R26" s="176"/>
      <c r="S26" s="182"/>
    </row>
    <row r="27" spans="1:19" x14ac:dyDescent="0.25">
      <c r="A27" s="23"/>
      <c r="B27" s="24"/>
      <c r="C27" s="24"/>
      <c r="D27" s="24"/>
      <c r="E27" s="24"/>
      <c r="F27" s="24"/>
      <c r="G27" s="24"/>
      <c r="H27" s="24"/>
      <c r="I27" s="24">
        <f>SUM(B27:H27)</f>
        <v>0</v>
      </c>
      <c r="J27" s="24"/>
      <c r="K27" s="24"/>
      <c r="L27" s="24"/>
      <c r="M27" s="24"/>
      <c r="N27" s="24"/>
      <c r="O27" s="25"/>
      <c r="P27" s="24"/>
      <c r="Q27" s="24"/>
      <c r="R27" s="24">
        <f>SUM(K27:Q27)</f>
        <v>0</v>
      </c>
      <c r="S27" s="24">
        <f>I27+R27</f>
        <v>0</v>
      </c>
    </row>
    <row r="28" spans="1:19" x14ac:dyDescent="0.25">
      <c r="A28" s="24"/>
      <c r="B28" s="24"/>
      <c r="C28" s="24"/>
      <c r="D28" s="24"/>
      <c r="E28" s="24"/>
      <c r="F28" s="24"/>
      <c r="G28" s="24"/>
      <c r="H28" s="24"/>
      <c r="I28" s="24">
        <f t="shared" ref="I28:I29" si="3">SUM(B28:H28)</f>
        <v>0</v>
      </c>
      <c r="J28" s="24"/>
      <c r="K28" s="24"/>
      <c r="L28" s="24"/>
      <c r="M28" s="24"/>
      <c r="N28" s="24"/>
      <c r="O28" s="24"/>
      <c r="P28" s="24"/>
      <c r="Q28" s="24"/>
      <c r="R28" s="24">
        <f t="shared" ref="R28:R29" si="4">SUM(K28:Q28)</f>
        <v>0</v>
      </c>
      <c r="S28" s="24">
        <f t="shared" ref="S28:S29" si="5">I28+R28</f>
        <v>0</v>
      </c>
    </row>
    <row r="29" spans="1:19" x14ac:dyDescent="0.25">
      <c r="A29" s="24"/>
      <c r="B29" s="24"/>
      <c r="C29" s="24"/>
      <c r="D29" s="24"/>
      <c r="E29" s="24"/>
      <c r="F29" s="24"/>
      <c r="G29" s="24"/>
      <c r="H29" s="24"/>
      <c r="I29" s="24">
        <f t="shared" si="3"/>
        <v>0</v>
      </c>
      <c r="J29" s="24"/>
      <c r="K29" s="24"/>
      <c r="L29" s="24"/>
      <c r="M29" s="24"/>
      <c r="N29" s="24"/>
      <c r="O29" s="24"/>
      <c r="P29" s="24"/>
      <c r="Q29" s="24"/>
      <c r="R29" s="24">
        <f t="shared" si="4"/>
        <v>0</v>
      </c>
      <c r="S29" s="24">
        <f t="shared" si="5"/>
        <v>0</v>
      </c>
    </row>
  </sheetData>
  <mergeCells count="46">
    <mergeCell ref="A2:S2"/>
    <mergeCell ref="E3:O3"/>
    <mergeCell ref="A17:S17"/>
    <mergeCell ref="R22:R26"/>
    <mergeCell ref="B23:B26"/>
    <mergeCell ref="C23:E23"/>
    <mergeCell ref="F23:F26"/>
    <mergeCell ref="K23:K26"/>
    <mergeCell ref="L23:N23"/>
    <mergeCell ref="O23:O26"/>
    <mergeCell ref="G22:G26"/>
    <mergeCell ref="H22:H26"/>
    <mergeCell ref="I22:I26"/>
    <mergeCell ref="K22:O22"/>
    <mergeCell ref="P22:P26"/>
    <mergeCell ref="Q22:Q26"/>
    <mergeCell ref="A20:A26"/>
    <mergeCell ref="B20:I20"/>
    <mergeCell ref="K20:R20"/>
    <mergeCell ref="S20:S26"/>
    <mergeCell ref="B21:I21"/>
    <mergeCell ref="J21:J26"/>
    <mergeCell ref="K21:R21"/>
    <mergeCell ref="B22:F22"/>
    <mergeCell ref="O10:O13"/>
    <mergeCell ref="G9:G13"/>
    <mergeCell ref="H9:H13"/>
    <mergeCell ref="I9:I13"/>
    <mergeCell ref="L10:N10"/>
    <mergeCell ref="K9:O9"/>
    <mergeCell ref="A1:S1"/>
    <mergeCell ref="A7:A13"/>
    <mergeCell ref="B7:I7"/>
    <mergeCell ref="K7:R7"/>
    <mergeCell ref="S7:S13"/>
    <mergeCell ref="B8:I8"/>
    <mergeCell ref="J8:J13"/>
    <mergeCell ref="K8:R8"/>
    <mergeCell ref="B9:F9"/>
    <mergeCell ref="R9:R13"/>
    <mergeCell ref="B10:B13"/>
    <mergeCell ref="C10:E10"/>
    <mergeCell ref="F10:F13"/>
    <mergeCell ref="K10:K13"/>
    <mergeCell ref="P9:P13"/>
    <mergeCell ref="Q9:Q13"/>
  </mergeCells>
  <pageMargins left="0.70866141732283472" right="0.70866141732283472" top="0.74803149606299213" bottom="0.74803149606299213" header="0.31496062992125984" footer="0.31496062992125984"/>
  <pageSetup paperSize="9" scale="77"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view="pageLayout" topLeftCell="A79" zoomScaleNormal="100" workbookViewId="0">
      <selection activeCell="C32" sqref="C32"/>
    </sheetView>
  </sheetViews>
  <sheetFormatPr defaultRowHeight="12" x14ac:dyDescent="0.25"/>
  <cols>
    <col min="1" max="1" width="2" style="28" customWidth="1"/>
    <col min="2" max="2" width="5.7109375" style="28" customWidth="1"/>
    <col min="3" max="3" width="42.28515625" style="28" customWidth="1"/>
    <col min="4" max="13" width="8" style="28" customWidth="1"/>
    <col min="14" max="16384" width="9.140625" style="28"/>
  </cols>
  <sheetData>
    <row r="1" spans="1:21" ht="15.75" thickBot="1" x14ac:dyDescent="0.3">
      <c r="H1" s="187" t="s">
        <v>86</v>
      </c>
      <c r="I1" s="188"/>
      <c r="J1" s="188"/>
      <c r="K1" s="188"/>
      <c r="L1" s="188"/>
      <c r="M1" s="188"/>
    </row>
    <row r="2" spans="1:21" s="29" customFormat="1" ht="21.6" customHeight="1" thickBot="1" x14ac:dyDescent="0.3">
      <c r="A2" s="207" t="s">
        <v>281</v>
      </c>
      <c r="B2" s="208"/>
      <c r="C2" s="208"/>
      <c r="D2" s="208"/>
      <c r="E2" s="208"/>
      <c r="F2" s="208"/>
      <c r="G2" s="208"/>
      <c r="H2" s="208"/>
      <c r="I2" s="208"/>
      <c r="J2" s="208"/>
      <c r="K2" s="208"/>
      <c r="L2" s="208"/>
      <c r="M2" s="209"/>
      <c r="N2" s="28"/>
      <c r="O2" s="28"/>
      <c r="P2" s="28"/>
      <c r="Q2" s="28"/>
      <c r="R2" s="28"/>
      <c r="S2" s="28"/>
      <c r="T2" s="28"/>
      <c r="U2" s="28"/>
    </row>
    <row r="3" spans="1:21" s="147" customFormat="1" ht="21.6" customHeight="1" x14ac:dyDescent="0.25">
      <c r="A3" s="146"/>
      <c r="B3" s="146"/>
      <c r="C3" s="210" t="s">
        <v>303</v>
      </c>
      <c r="D3" s="210"/>
      <c r="E3" s="210"/>
      <c r="F3" s="210"/>
      <c r="G3" s="210"/>
      <c r="H3" s="210"/>
      <c r="I3" s="210"/>
      <c r="J3" s="210"/>
      <c r="K3" s="210"/>
      <c r="L3" s="146"/>
      <c r="M3" s="146"/>
      <c r="N3" s="63"/>
      <c r="O3" s="63"/>
      <c r="P3" s="63"/>
      <c r="Q3" s="63"/>
      <c r="R3" s="63"/>
      <c r="S3" s="63"/>
      <c r="T3" s="63"/>
      <c r="U3" s="63"/>
    </row>
    <row r="4" spans="1:21" s="29" customFormat="1" ht="21.6" customHeight="1" x14ac:dyDescent="0.25">
      <c r="A4" s="28"/>
      <c r="B4" s="28"/>
      <c r="C4" s="206" t="s">
        <v>306</v>
      </c>
      <c r="D4" s="206"/>
      <c r="E4" s="206"/>
      <c r="F4" s="206"/>
      <c r="G4" s="206"/>
      <c r="H4" s="206"/>
      <c r="I4" s="206"/>
      <c r="J4" s="206"/>
      <c r="K4" s="206"/>
      <c r="L4" s="28"/>
      <c r="M4" s="28"/>
      <c r="N4" s="28"/>
      <c r="O4" s="28"/>
      <c r="P4" s="28"/>
      <c r="Q4" s="28"/>
      <c r="R4" s="28"/>
      <c r="S4" s="28"/>
      <c r="T4" s="28"/>
      <c r="U4" s="28"/>
    </row>
    <row r="5" spans="1:21" s="29" customFormat="1" ht="32.25" customHeight="1" x14ac:dyDescent="0.25">
      <c r="A5" s="28"/>
      <c r="B5" s="30"/>
      <c r="C5" s="224" t="s">
        <v>113</v>
      </c>
      <c r="D5" s="224"/>
      <c r="E5" s="224"/>
      <c r="F5" s="224"/>
      <c r="G5" s="224"/>
      <c r="H5" s="224"/>
      <c r="I5" s="224"/>
      <c r="J5" s="224"/>
      <c r="K5" s="224"/>
      <c r="L5" s="224"/>
      <c r="M5" s="224"/>
      <c r="N5" s="28"/>
      <c r="O5" s="28"/>
      <c r="P5" s="28"/>
      <c r="Q5" s="28"/>
      <c r="R5" s="28"/>
      <c r="S5" s="28"/>
      <c r="T5" s="28"/>
      <c r="U5" s="28"/>
    </row>
    <row r="6" spans="1:21" s="29" customFormat="1" ht="15" customHeight="1" x14ac:dyDescent="0.25">
      <c r="A6" s="28"/>
      <c r="B6" s="31"/>
      <c r="C6" s="32" t="s">
        <v>114</v>
      </c>
      <c r="D6" s="32">
        <v>1</v>
      </c>
      <c r="E6" s="32">
        <f t="shared" ref="E6:M6" si="0">D6+1</f>
        <v>2</v>
      </c>
      <c r="F6" s="32">
        <f t="shared" si="0"/>
        <v>3</v>
      </c>
      <c r="G6" s="32">
        <f t="shared" si="0"/>
        <v>4</v>
      </c>
      <c r="H6" s="32">
        <f t="shared" si="0"/>
        <v>5</v>
      </c>
      <c r="I6" s="32">
        <f t="shared" si="0"/>
        <v>6</v>
      </c>
      <c r="J6" s="32">
        <f t="shared" si="0"/>
        <v>7</v>
      </c>
      <c r="K6" s="32">
        <f t="shared" si="0"/>
        <v>8</v>
      </c>
      <c r="L6" s="32">
        <f t="shared" si="0"/>
        <v>9</v>
      </c>
      <c r="M6" s="32">
        <f t="shared" si="0"/>
        <v>10</v>
      </c>
      <c r="N6" s="28"/>
      <c r="O6" s="28"/>
      <c r="P6" s="28"/>
      <c r="Q6" s="28"/>
      <c r="R6" s="28"/>
      <c r="S6" s="28"/>
      <c r="T6" s="28"/>
      <c r="U6" s="28"/>
    </row>
    <row r="7" spans="1:21" s="29" customFormat="1" ht="15" customHeight="1" x14ac:dyDescent="0.25">
      <c r="A7" s="28"/>
      <c r="B7" s="225" t="s">
        <v>115</v>
      </c>
      <c r="C7" s="226"/>
      <c r="D7" s="33"/>
      <c r="E7" s="33"/>
      <c r="F7" s="33"/>
      <c r="G7" s="33"/>
      <c r="H7" s="33"/>
      <c r="I7" s="33"/>
      <c r="J7" s="33"/>
      <c r="K7" s="33"/>
      <c r="L7" s="33"/>
      <c r="M7" s="34"/>
      <c r="N7" s="28"/>
      <c r="O7" s="28"/>
      <c r="P7" s="28"/>
      <c r="Q7" s="28"/>
      <c r="R7" s="28"/>
      <c r="S7" s="28"/>
      <c r="T7" s="28"/>
      <c r="U7" s="28"/>
    </row>
    <row r="8" spans="1:21" s="39" customFormat="1" ht="15" customHeight="1" x14ac:dyDescent="0.25">
      <c r="A8" s="35"/>
      <c r="B8" s="36" t="s">
        <v>28</v>
      </c>
      <c r="C8" s="37" t="s">
        <v>116</v>
      </c>
      <c r="D8" s="38">
        <f>SUM(D9:D11)</f>
        <v>0</v>
      </c>
      <c r="E8" s="38">
        <f t="shared" ref="E8:M8" si="1">SUM(E9:E11)</f>
        <v>0</v>
      </c>
      <c r="F8" s="38">
        <f t="shared" si="1"/>
        <v>0</v>
      </c>
      <c r="G8" s="38">
        <f t="shared" si="1"/>
        <v>0</v>
      </c>
      <c r="H8" s="38">
        <f t="shared" si="1"/>
        <v>0</v>
      </c>
      <c r="I8" s="38">
        <f t="shared" si="1"/>
        <v>0</v>
      </c>
      <c r="J8" s="38">
        <f t="shared" si="1"/>
        <v>0</v>
      </c>
      <c r="K8" s="38">
        <f t="shared" si="1"/>
        <v>0</v>
      </c>
      <c r="L8" s="38">
        <f t="shared" si="1"/>
        <v>0</v>
      </c>
      <c r="M8" s="38">
        <f t="shared" si="1"/>
        <v>0</v>
      </c>
      <c r="N8" s="35"/>
      <c r="O8" s="35"/>
      <c r="P8" s="35"/>
      <c r="Q8" s="35"/>
      <c r="R8" s="35"/>
      <c r="S8" s="35"/>
      <c r="T8" s="35"/>
      <c r="U8" s="35"/>
    </row>
    <row r="9" spans="1:21" s="39" customFormat="1" ht="15" customHeight="1" x14ac:dyDescent="0.25">
      <c r="A9" s="35"/>
      <c r="B9" s="40" t="s">
        <v>117</v>
      </c>
      <c r="C9" s="41" t="s">
        <v>118</v>
      </c>
      <c r="D9" s="42"/>
      <c r="E9" s="42"/>
      <c r="F9" s="42"/>
      <c r="G9" s="42"/>
      <c r="H9" s="42"/>
      <c r="I9" s="42"/>
      <c r="J9" s="42"/>
      <c r="K9" s="42"/>
      <c r="L9" s="42"/>
      <c r="M9" s="43"/>
      <c r="N9" s="35"/>
      <c r="O9" s="35"/>
      <c r="P9" s="35"/>
      <c r="Q9" s="35"/>
      <c r="R9" s="35"/>
      <c r="S9" s="35"/>
      <c r="T9" s="35"/>
      <c r="U9" s="35"/>
    </row>
    <row r="10" spans="1:21" s="39" customFormat="1" ht="15" customHeight="1" x14ac:dyDescent="0.25">
      <c r="A10" s="35"/>
      <c r="B10" s="44" t="s">
        <v>119</v>
      </c>
      <c r="C10" s="41" t="s">
        <v>120</v>
      </c>
      <c r="D10" s="42"/>
      <c r="E10" s="42"/>
      <c r="F10" s="42"/>
      <c r="G10" s="42"/>
      <c r="H10" s="42"/>
      <c r="I10" s="42"/>
      <c r="J10" s="42"/>
      <c r="K10" s="42"/>
      <c r="L10" s="42"/>
      <c r="M10" s="43"/>
      <c r="N10" s="35"/>
      <c r="O10" s="35"/>
      <c r="P10" s="35"/>
      <c r="Q10" s="35"/>
      <c r="R10" s="35"/>
      <c r="S10" s="35"/>
      <c r="T10" s="35"/>
      <c r="U10" s="35"/>
    </row>
    <row r="11" spans="1:21" s="39" customFormat="1" ht="15" customHeight="1" x14ac:dyDescent="0.25">
      <c r="A11" s="35"/>
      <c r="B11" s="44" t="s">
        <v>121</v>
      </c>
      <c r="C11" s="41" t="s">
        <v>122</v>
      </c>
      <c r="D11" s="42"/>
      <c r="E11" s="42"/>
      <c r="F11" s="42"/>
      <c r="G11" s="42"/>
      <c r="H11" s="42"/>
      <c r="I11" s="42"/>
      <c r="J11" s="42"/>
      <c r="K11" s="42"/>
      <c r="L11" s="42"/>
      <c r="M11" s="43"/>
      <c r="N11" s="35"/>
      <c r="O11" s="35"/>
      <c r="P11" s="35"/>
      <c r="Q11" s="35"/>
      <c r="R11" s="35"/>
      <c r="S11" s="35"/>
      <c r="T11" s="35"/>
      <c r="U11" s="35"/>
    </row>
    <row r="12" spans="1:21" s="39" customFormat="1" ht="15" customHeight="1" x14ac:dyDescent="0.25">
      <c r="A12" s="35"/>
      <c r="B12" s="44" t="s">
        <v>123</v>
      </c>
      <c r="C12" s="41" t="s">
        <v>124</v>
      </c>
      <c r="D12" s="42"/>
      <c r="E12" s="42"/>
      <c r="F12" s="42"/>
      <c r="G12" s="42"/>
      <c r="H12" s="42"/>
      <c r="I12" s="42"/>
      <c r="J12" s="42"/>
      <c r="K12" s="42"/>
      <c r="L12" s="42"/>
      <c r="M12" s="42"/>
      <c r="N12" s="35"/>
      <c r="O12" s="35"/>
      <c r="P12" s="35"/>
      <c r="Q12" s="35"/>
      <c r="R12" s="35"/>
      <c r="S12" s="35"/>
      <c r="T12" s="35"/>
      <c r="U12" s="35"/>
    </row>
    <row r="13" spans="1:21" s="29" customFormat="1" ht="15" customHeight="1" x14ac:dyDescent="0.25">
      <c r="A13" s="28"/>
      <c r="B13" s="225" t="s">
        <v>125</v>
      </c>
      <c r="C13" s="226"/>
      <c r="D13" s="45"/>
      <c r="E13" s="45"/>
      <c r="F13" s="45"/>
      <c r="G13" s="45"/>
      <c r="H13" s="45"/>
      <c r="I13" s="45"/>
      <c r="J13" s="45"/>
      <c r="K13" s="45"/>
      <c r="L13" s="45"/>
      <c r="M13" s="46"/>
      <c r="N13" s="28"/>
      <c r="O13" s="28"/>
      <c r="P13" s="28"/>
      <c r="Q13" s="28"/>
      <c r="R13" s="28"/>
      <c r="S13" s="28"/>
      <c r="T13" s="28"/>
      <c r="U13" s="28"/>
    </row>
    <row r="14" spans="1:21" s="29" customFormat="1" ht="15" customHeight="1" x14ac:dyDescent="0.25">
      <c r="A14" s="28"/>
      <c r="B14" s="47" t="s">
        <v>29</v>
      </c>
      <c r="C14" s="37"/>
      <c r="D14" s="48">
        <f>D15+D19+D23+D24+D31</f>
        <v>0</v>
      </c>
      <c r="E14" s="48">
        <f t="shared" ref="E14:M14" si="2">E15+E19+E23+E24+E31</f>
        <v>0</v>
      </c>
      <c r="F14" s="48">
        <f t="shared" si="2"/>
        <v>0</v>
      </c>
      <c r="G14" s="48">
        <f t="shared" si="2"/>
        <v>0</v>
      </c>
      <c r="H14" s="48">
        <f t="shared" si="2"/>
        <v>0</v>
      </c>
      <c r="I14" s="48">
        <f t="shared" si="2"/>
        <v>0</v>
      </c>
      <c r="J14" s="48">
        <f t="shared" si="2"/>
        <v>0</v>
      </c>
      <c r="K14" s="48">
        <f t="shared" si="2"/>
        <v>0</v>
      </c>
      <c r="L14" s="48">
        <f t="shared" si="2"/>
        <v>0</v>
      </c>
      <c r="M14" s="48">
        <f t="shared" si="2"/>
        <v>0</v>
      </c>
      <c r="N14" s="28"/>
      <c r="O14" s="28"/>
      <c r="P14" s="28"/>
      <c r="Q14" s="28"/>
      <c r="R14" s="28"/>
      <c r="S14" s="28"/>
      <c r="T14" s="28"/>
      <c r="U14" s="28"/>
    </row>
    <row r="15" spans="1:21" s="29" customFormat="1" ht="15" customHeight="1" x14ac:dyDescent="0.25">
      <c r="A15" s="28"/>
      <c r="B15" s="49" t="s">
        <v>126</v>
      </c>
      <c r="C15" s="50" t="s">
        <v>127</v>
      </c>
      <c r="D15" s="51">
        <f>SUM(D16:D18)</f>
        <v>0</v>
      </c>
      <c r="E15" s="51">
        <f t="shared" ref="E15:M15" si="3">SUM(E16:E18)</f>
        <v>0</v>
      </c>
      <c r="F15" s="51">
        <f t="shared" si="3"/>
        <v>0</v>
      </c>
      <c r="G15" s="51">
        <f t="shared" si="3"/>
        <v>0</v>
      </c>
      <c r="H15" s="51">
        <f t="shared" si="3"/>
        <v>0</v>
      </c>
      <c r="I15" s="51">
        <f t="shared" si="3"/>
        <v>0</v>
      </c>
      <c r="J15" s="51">
        <f t="shared" si="3"/>
        <v>0</v>
      </c>
      <c r="K15" s="51">
        <f t="shared" si="3"/>
        <v>0</v>
      </c>
      <c r="L15" s="51">
        <f t="shared" si="3"/>
        <v>0</v>
      </c>
      <c r="M15" s="51">
        <f t="shared" si="3"/>
        <v>0</v>
      </c>
      <c r="N15" s="28"/>
      <c r="O15" s="28"/>
      <c r="P15" s="28"/>
      <c r="Q15" s="28"/>
      <c r="R15" s="28"/>
      <c r="S15" s="28"/>
      <c r="T15" s="28"/>
      <c r="U15" s="28"/>
    </row>
    <row r="16" spans="1:21" s="29" customFormat="1" ht="15" customHeight="1" x14ac:dyDescent="0.25">
      <c r="A16" s="28"/>
      <c r="B16" s="44" t="s">
        <v>128</v>
      </c>
      <c r="C16" s="41" t="s">
        <v>129</v>
      </c>
      <c r="D16" s="51"/>
      <c r="E16" s="51"/>
      <c r="F16" s="51"/>
      <c r="G16" s="51"/>
      <c r="H16" s="51"/>
      <c r="I16" s="51"/>
      <c r="J16" s="51"/>
      <c r="K16" s="51"/>
      <c r="L16" s="51"/>
      <c r="M16" s="51"/>
      <c r="N16" s="28"/>
      <c r="O16" s="28"/>
      <c r="P16" s="28"/>
      <c r="Q16" s="28"/>
      <c r="R16" s="28"/>
      <c r="S16" s="28"/>
      <c r="T16" s="28"/>
      <c r="U16" s="28"/>
    </row>
    <row r="17" spans="1:21" s="29" customFormat="1" ht="15" customHeight="1" x14ac:dyDescent="0.25">
      <c r="A17" s="28"/>
      <c r="B17" s="44" t="s">
        <v>130</v>
      </c>
      <c r="C17" s="41" t="s">
        <v>131</v>
      </c>
      <c r="D17" s="51"/>
      <c r="E17" s="51"/>
      <c r="F17" s="51"/>
      <c r="G17" s="51"/>
      <c r="H17" s="51"/>
      <c r="I17" s="51"/>
      <c r="J17" s="51"/>
      <c r="K17" s="51"/>
      <c r="L17" s="51"/>
      <c r="M17" s="51"/>
      <c r="N17" s="28"/>
      <c r="O17" s="28"/>
      <c r="P17" s="28"/>
      <c r="Q17" s="28"/>
      <c r="R17" s="28"/>
      <c r="S17" s="28"/>
      <c r="T17" s="28"/>
      <c r="U17" s="28"/>
    </row>
    <row r="18" spans="1:21" s="29" customFormat="1" ht="15" customHeight="1" x14ac:dyDescent="0.25">
      <c r="A18" s="28"/>
      <c r="B18" s="44" t="s">
        <v>132</v>
      </c>
      <c r="C18" s="52" t="s">
        <v>124</v>
      </c>
      <c r="D18" s="51"/>
      <c r="E18" s="51"/>
      <c r="F18" s="51"/>
      <c r="G18" s="51"/>
      <c r="H18" s="51"/>
      <c r="I18" s="51"/>
      <c r="J18" s="51"/>
      <c r="K18" s="51"/>
      <c r="L18" s="51"/>
      <c r="M18" s="51"/>
      <c r="N18" s="28"/>
      <c r="O18" s="28"/>
      <c r="P18" s="28"/>
      <c r="Q18" s="28"/>
      <c r="R18" s="28"/>
      <c r="S18" s="28"/>
      <c r="T18" s="28"/>
      <c r="U18" s="28"/>
    </row>
    <row r="19" spans="1:21" s="29" customFormat="1" ht="15" customHeight="1" x14ac:dyDescent="0.25">
      <c r="A19" s="28"/>
      <c r="B19" s="44" t="s">
        <v>133</v>
      </c>
      <c r="C19" s="50" t="s">
        <v>134</v>
      </c>
      <c r="D19" s="51">
        <f>SUM(D20:D22)</f>
        <v>0</v>
      </c>
      <c r="E19" s="51">
        <f t="shared" ref="E19:M19" si="4">SUM(E20:E22)</f>
        <v>0</v>
      </c>
      <c r="F19" s="51">
        <f t="shared" si="4"/>
        <v>0</v>
      </c>
      <c r="G19" s="51">
        <f t="shared" si="4"/>
        <v>0</v>
      </c>
      <c r="H19" s="51">
        <f t="shared" si="4"/>
        <v>0</v>
      </c>
      <c r="I19" s="51">
        <f t="shared" si="4"/>
        <v>0</v>
      </c>
      <c r="J19" s="51">
        <f t="shared" si="4"/>
        <v>0</v>
      </c>
      <c r="K19" s="51">
        <f t="shared" si="4"/>
        <v>0</v>
      </c>
      <c r="L19" s="51">
        <f t="shared" si="4"/>
        <v>0</v>
      </c>
      <c r="M19" s="51">
        <f t="shared" si="4"/>
        <v>0</v>
      </c>
      <c r="N19" s="28"/>
      <c r="O19" s="28"/>
      <c r="P19" s="28"/>
      <c r="Q19" s="28"/>
      <c r="R19" s="28"/>
      <c r="S19" s="28"/>
      <c r="T19" s="28"/>
      <c r="U19" s="28"/>
    </row>
    <row r="20" spans="1:21" s="29" customFormat="1" ht="15" customHeight="1" x14ac:dyDescent="0.25">
      <c r="A20" s="28"/>
      <c r="B20" s="44" t="s">
        <v>135</v>
      </c>
      <c r="C20" s="41" t="s">
        <v>136</v>
      </c>
      <c r="D20" s="51"/>
      <c r="E20" s="51"/>
      <c r="F20" s="51"/>
      <c r="G20" s="51"/>
      <c r="H20" s="51"/>
      <c r="I20" s="51"/>
      <c r="J20" s="51"/>
      <c r="K20" s="51"/>
      <c r="L20" s="51"/>
      <c r="M20" s="51"/>
      <c r="N20" s="28"/>
      <c r="O20" s="28"/>
      <c r="P20" s="28"/>
      <c r="Q20" s="28"/>
      <c r="R20" s="28"/>
      <c r="S20" s="28"/>
      <c r="T20" s="28"/>
      <c r="U20" s="28"/>
    </row>
    <row r="21" spans="1:21" s="29" customFormat="1" ht="15" customHeight="1" x14ac:dyDescent="0.25">
      <c r="A21" s="28"/>
      <c r="B21" s="44" t="s">
        <v>137</v>
      </c>
      <c r="C21" s="41" t="s">
        <v>138</v>
      </c>
      <c r="D21" s="51"/>
      <c r="E21" s="51"/>
      <c r="F21" s="51"/>
      <c r="G21" s="51"/>
      <c r="H21" s="51"/>
      <c r="I21" s="51"/>
      <c r="J21" s="51"/>
      <c r="K21" s="51"/>
      <c r="L21" s="51"/>
      <c r="M21" s="51"/>
      <c r="N21" s="28"/>
      <c r="O21" s="28"/>
      <c r="P21" s="28"/>
      <c r="Q21" s="28"/>
      <c r="R21" s="28"/>
      <c r="S21" s="28"/>
      <c r="T21" s="28"/>
      <c r="U21" s="28"/>
    </row>
    <row r="22" spans="1:21" s="29" customFormat="1" ht="15" customHeight="1" x14ac:dyDescent="0.25">
      <c r="A22" s="28"/>
      <c r="B22" s="44" t="s">
        <v>139</v>
      </c>
      <c r="C22" s="41" t="s">
        <v>124</v>
      </c>
      <c r="D22" s="51"/>
      <c r="E22" s="51"/>
      <c r="F22" s="51"/>
      <c r="G22" s="51"/>
      <c r="H22" s="51"/>
      <c r="I22" s="51"/>
      <c r="J22" s="51"/>
      <c r="K22" s="51"/>
      <c r="L22" s="51"/>
      <c r="M22" s="51"/>
      <c r="N22" s="28"/>
      <c r="O22" s="28"/>
      <c r="P22" s="28"/>
      <c r="Q22" s="28"/>
      <c r="R22" s="28"/>
      <c r="S22" s="28"/>
      <c r="T22" s="28"/>
      <c r="U22" s="28"/>
    </row>
    <row r="23" spans="1:21" s="29" customFormat="1" ht="15" customHeight="1" x14ac:dyDescent="0.25">
      <c r="A23" s="28"/>
      <c r="B23" s="53" t="s">
        <v>140</v>
      </c>
      <c r="C23" s="50" t="s">
        <v>141</v>
      </c>
      <c r="D23" s="51">
        <v>0</v>
      </c>
      <c r="E23" s="51">
        <v>0</v>
      </c>
      <c r="F23" s="51">
        <v>0</v>
      </c>
      <c r="G23" s="51">
        <v>0</v>
      </c>
      <c r="H23" s="51">
        <v>0</v>
      </c>
      <c r="I23" s="51">
        <v>0</v>
      </c>
      <c r="J23" s="51">
        <v>0</v>
      </c>
      <c r="K23" s="51">
        <v>0</v>
      </c>
      <c r="L23" s="51">
        <v>0</v>
      </c>
      <c r="M23" s="51">
        <v>0</v>
      </c>
      <c r="N23" s="28"/>
      <c r="O23" s="28"/>
      <c r="P23" s="28"/>
      <c r="Q23" s="28"/>
      <c r="R23" s="28"/>
      <c r="S23" s="28"/>
      <c r="T23" s="28"/>
      <c r="U23" s="28"/>
    </row>
    <row r="24" spans="1:21" s="29" customFormat="1" ht="15" customHeight="1" x14ac:dyDescent="0.25">
      <c r="A24" s="28"/>
      <c r="B24" s="53" t="s">
        <v>142</v>
      </c>
      <c r="C24" s="50" t="s">
        <v>143</v>
      </c>
      <c r="D24" s="51">
        <f>D25+D30</f>
        <v>0</v>
      </c>
      <c r="E24" s="51">
        <f t="shared" ref="E24:M24" si="5">E25+E30</f>
        <v>0</v>
      </c>
      <c r="F24" s="51">
        <f t="shared" si="5"/>
        <v>0</v>
      </c>
      <c r="G24" s="51">
        <f t="shared" si="5"/>
        <v>0</v>
      </c>
      <c r="H24" s="51">
        <f t="shared" si="5"/>
        <v>0</v>
      </c>
      <c r="I24" s="51">
        <f t="shared" si="5"/>
        <v>0</v>
      </c>
      <c r="J24" s="51">
        <f t="shared" si="5"/>
        <v>0</v>
      </c>
      <c r="K24" s="51">
        <f t="shared" si="5"/>
        <v>0</v>
      </c>
      <c r="L24" s="51">
        <f t="shared" si="5"/>
        <v>0</v>
      </c>
      <c r="M24" s="51">
        <f t="shared" si="5"/>
        <v>0</v>
      </c>
      <c r="N24" s="28"/>
      <c r="O24" s="28"/>
      <c r="P24" s="28"/>
      <c r="Q24" s="28"/>
      <c r="R24" s="28"/>
      <c r="S24" s="28"/>
      <c r="T24" s="28"/>
      <c r="U24" s="28"/>
    </row>
    <row r="25" spans="1:21" s="29" customFormat="1" ht="15" customHeight="1" x14ac:dyDescent="0.25">
      <c r="A25" s="28"/>
      <c r="B25" s="44" t="s">
        <v>144</v>
      </c>
      <c r="C25" s="50" t="s">
        <v>145</v>
      </c>
      <c r="D25" s="51">
        <f t="shared" ref="D25:M25" si="6">SUM(D26:D30)</f>
        <v>0</v>
      </c>
      <c r="E25" s="51">
        <f t="shared" si="6"/>
        <v>0</v>
      </c>
      <c r="F25" s="51">
        <f t="shared" si="6"/>
        <v>0</v>
      </c>
      <c r="G25" s="51">
        <f t="shared" si="6"/>
        <v>0</v>
      </c>
      <c r="H25" s="51">
        <f t="shared" si="6"/>
        <v>0</v>
      </c>
      <c r="I25" s="51">
        <f t="shared" si="6"/>
        <v>0</v>
      </c>
      <c r="J25" s="51">
        <f t="shared" si="6"/>
        <v>0</v>
      </c>
      <c r="K25" s="51">
        <f t="shared" si="6"/>
        <v>0</v>
      </c>
      <c r="L25" s="51">
        <f t="shared" si="6"/>
        <v>0</v>
      </c>
      <c r="M25" s="51">
        <f t="shared" si="6"/>
        <v>0</v>
      </c>
      <c r="N25" s="28"/>
      <c r="O25" s="28"/>
      <c r="P25" s="28"/>
      <c r="Q25" s="28"/>
      <c r="R25" s="28"/>
      <c r="S25" s="28"/>
      <c r="T25" s="28"/>
      <c r="U25" s="28"/>
    </row>
    <row r="26" spans="1:21" s="29" customFormat="1" ht="15" customHeight="1" x14ac:dyDescent="0.25">
      <c r="A26" s="28"/>
      <c r="B26" s="44" t="s">
        <v>146</v>
      </c>
      <c r="C26" s="41" t="s">
        <v>147</v>
      </c>
      <c r="D26" s="51"/>
      <c r="E26" s="51"/>
      <c r="F26" s="51"/>
      <c r="G26" s="51"/>
      <c r="H26" s="51"/>
      <c r="I26" s="51"/>
      <c r="J26" s="51"/>
      <c r="K26" s="51"/>
      <c r="L26" s="51"/>
      <c r="M26" s="51"/>
      <c r="N26" s="28"/>
      <c r="O26" s="28"/>
      <c r="P26" s="28"/>
      <c r="Q26" s="28"/>
      <c r="R26" s="28"/>
      <c r="S26" s="28"/>
      <c r="T26" s="28"/>
      <c r="U26" s="28"/>
    </row>
    <row r="27" spans="1:21" s="29" customFormat="1" ht="15" customHeight="1" x14ac:dyDescent="0.25">
      <c r="A27" s="28"/>
      <c r="B27" s="44" t="s">
        <v>148</v>
      </c>
      <c r="C27" s="41" t="s">
        <v>149</v>
      </c>
      <c r="D27" s="51"/>
      <c r="E27" s="51"/>
      <c r="F27" s="51"/>
      <c r="G27" s="51"/>
      <c r="H27" s="51"/>
      <c r="I27" s="51"/>
      <c r="J27" s="51"/>
      <c r="K27" s="51"/>
      <c r="L27" s="51"/>
      <c r="M27" s="51"/>
      <c r="N27" s="28"/>
      <c r="O27" s="28"/>
      <c r="P27" s="28"/>
      <c r="Q27" s="28"/>
      <c r="R27" s="28"/>
      <c r="S27" s="28"/>
      <c r="T27" s="28"/>
      <c r="U27" s="28"/>
    </row>
    <row r="28" spans="1:21" s="29" customFormat="1" ht="15" customHeight="1" x14ac:dyDescent="0.25">
      <c r="A28" s="28"/>
      <c r="B28" s="44" t="s">
        <v>150</v>
      </c>
      <c r="C28" s="41" t="s">
        <v>151</v>
      </c>
      <c r="D28" s="51"/>
      <c r="E28" s="51"/>
      <c r="F28" s="51"/>
      <c r="G28" s="51"/>
      <c r="H28" s="51"/>
      <c r="I28" s="51"/>
      <c r="J28" s="51"/>
      <c r="K28" s="51"/>
      <c r="L28" s="51"/>
      <c r="M28" s="51"/>
      <c r="N28" s="28"/>
      <c r="O28" s="28"/>
      <c r="P28" s="28"/>
      <c r="Q28" s="28"/>
      <c r="R28" s="28"/>
      <c r="S28" s="28"/>
      <c r="T28" s="28"/>
      <c r="U28" s="28"/>
    </row>
    <row r="29" spans="1:21" s="29" customFormat="1" ht="15" customHeight="1" x14ac:dyDescent="0.25">
      <c r="A29" s="28"/>
      <c r="B29" s="44" t="s">
        <v>152</v>
      </c>
      <c r="C29" s="41" t="s">
        <v>153</v>
      </c>
      <c r="D29" s="51"/>
      <c r="E29" s="51"/>
      <c r="F29" s="51"/>
      <c r="G29" s="51"/>
      <c r="H29" s="51"/>
      <c r="I29" s="51"/>
      <c r="J29" s="51"/>
      <c r="K29" s="51"/>
      <c r="L29" s="51"/>
      <c r="M29" s="51"/>
      <c r="N29" s="28"/>
      <c r="O29" s="28"/>
      <c r="P29" s="28"/>
      <c r="Q29" s="28"/>
      <c r="R29" s="28"/>
      <c r="S29" s="28"/>
      <c r="T29" s="28"/>
      <c r="U29" s="28"/>
    </row>
    <row r="30" spans="1:21" s="29" customFormat="1" ht="15" customHeight="1" x14ac:dyDescent="0.25">
      <c r="A30" s="28"/>
      <c r="B30" s="44" t="s">
        <v>154</v>
      </c>
      <c r="C30" s="41" t="s">
        <v>124</v>
      </c>
      <c r="D30" s="51"/>
      <c r="E30" s="51"/>
      <c r="F30" s="51"/>
      <c r="G30" s="51"/>
      <c r="H30" s="51"/>
      <c r="I30" s="51"/>
      <c r="J30" s="51"/>
      <c r="K30" s="51"/>
      <c r="L30" s="51"/>
      <c r="M30" s="51"/>
      <c r="N30" s="28"/>
      <c r="O30" s="28"/>
      <c r="P30" s="28"/>
      <c r="Q30" s="28"/>
      <c r="R30" s="28"/>
      <c r="S30" s="28"/>
      <c r="T30" s="28"/>
      <c r="U30" s="28"/>
    </row>
    <row r="31" spans="1:21" s="29" customFormat="1" ht="15" customHeight="1" x14ac:dyDescent="0.25">
      <c r="A31" s="28"/>
      <c r="B31" s="53" t="s">
        <v>155</v>
      </c>
      <c r="C31" s="50" t="s">
        <v>156</v>
      </c>
      <c r="D31" s="51">
        <f>SUM(D32:D35)</f>
        <v>0</v>
      </c>
      <c r="E31" s="51">
        <f t="shared" ref="E31:M31" si="7">SUM(E32:E35)</f>
        <v>0</v>
      </c>
      <c r="F31" s="51">
        <f t="shared" si="7"/>
        <v>0</v>
      </c>
      <c r="G31" s="51">
        <f t="shared" si="7"/>
        <v>0</v>
      </c>
      <c r="H31" s="51">
        <f t="shared" si="7"/>
        <v>0</v>
      </c>
      <c r="I31" s="51">
        <f t="shared" si="7"/>
        <v>0</v>
      </c>
      <c r="J31" s="51">
        <f t="shared" si="7"/>
        <v>0</v>
      </c>
      <c r="K31" s="51">
        <f t="shared" si="7"/>
        <v>0</v>
      </c>
      <c r="L31" s="51">
        <f t="shared" si="7"/>
        <v>0</v>
      </c>
      <c r="M31" s="51">
        <f t="shared" si="7"/>
        <v>0</v>
      </c>
      <c r="N31" s="28"/>
      <c r="O31" s="28"/>
      <c r="P31" s="28"/>
      <c r="Q31" s="28"/>
      <c r="R31" s="28"/>
      <c r="S31" s="28"/>
      <c r="T31" s="28"/>
      <c r="U31" s="28"/>
    </row>
    <row r="32" spans="1:21" s="29" customFormat="1" ht="15" customHeight="1" x14ac:dyDescent="0.25">
      <c r="A32" s="28"/>
      <c r="B32" s="44" t="s">
        <v>157</v>
      </c>
      <c r="C32" s="41" t="s">
        <v>158</v>
      </c>
      <c r="D32" s="51"/>
      <c r="E32" s="51"/>
      <c r="F32" s="51"/>
      <c r="G32" s="51"/>
      <c r="H32" s="51"/>
      <c r="I32" s="51"/>
      <c r="J32" s="51"/>
      <c r="K32" s="51"/>
      <c r="L32" s="51"/>
      <c r="M32" s="51"/>
      <c r="N32" s="28"/>
      <c r="O32" s="28"/>
      <c r="P32" s="28"/>
      <c r="Q32" s="28"/>
      <c r="R32" s="28"/>
      <c r="S32" s="28"/>
      <c r="T32" s="28"/>
      <c r="U32" s="28"/>
    </row>
    <row r="33" spans="1:21" s="29" customFormat="1" ht="15" customHeight="1" x14ac:dyDescent="0.25">
      <c r="A33" s="28"/>
      <c r="B33" s="44" t="s">
        <v>159</v>
      </c>
      <c r="C33" s="41" t="s">
        <v>160</v>
      </c>
      <c r="D33" s="51"/>
      <c r="E33" s="51"/>
      <c r="F33" s="51"/>
      <c r="G33" s="51"/>
      <c r="H33" s="51"/>
      <c r="I33" s="51"/>
      <c r="J33" s="51"/>
      <c r="K33" s="51"/>
      <c r="L33" s="51"/>
      <c r="M33" s="51"/>
      <c r="N33" s="28"/>
      <c r="O33" s="28"/>
      <c r="P33" s="28"/>
      <c r="Q33" s="28"/>
      <c r="R33" s="28"/>
      <c r="S33" s="28"/>
      <c r="T33" s="28"/>
      <c r="U33" s="28"/>
    </row>
    <row r="34" spans="1:21" s="29" customFormat="1" ht="15" customHeight="1" x14ac:dyDescent="0.25">
      <c r="A34" s="28"/>
      <c r="B34" s="44" t="s">
        <v>161</v>
      </c>
      <c r="C34" s="41" t="s">
        <v>162</v>
      </c>
      <c r="D34" s="51"/>
      <c r="E34" s="51"/>
      <c r="F34" s="51"/>
      <c r="G34" s="51"/>
      <c r="H34" s="51"/>
      <c r="I34" s="51"/>
      <c r="J34" s="51"/>
      <c r="K34" s="51"/>
      <c r="L34" s="51"/>
      <c r="M34" s="51"/>
      <c r="N34" s="28"/>
      <c r="O34" s="28"/>
      <c r="P34" s="28"/>
      <c r="Q34" s="28"/>
      <c r="R34" s="28"/>
      <c r="S34" s="28"/>
      <c r="T34" s="28"/>
      <c r="U34" s="28"/>
    </row>
    <row r="35" spans="1:21" s="29" customFormat="1" ht="15" customHeight="1" x14ac:dyDescent="0.25">
      <c r="A35" s="28"/>
      <c r="B35" s="44" t="s">
        <v>163</v>
      </c>
      <c r="C35" s="41" t="s">
        <v>164</v>
      </c>
      <c r="D35" s="51"/>
      <c r="E35" s="51"/>
      <c r="F35" s="51"/>
      <c r="G35" s="51"/>
      <c r="H35" s="51"/>
      <c r="I35" s="51"/>
      <c r="J35" s="51"/>
      <c r="K35" s="51"/>
      <c r="L35" s="51"/>
      <c r="M35" s="51"/>
      <c r="N35" s="28"/>
      <c r="O35" s="28"/>
      <c r="P35" s="28"/>
      <c r="Q35" s="28"/>
      <c r="R35" s="28"/>
      <c r="S35" s="28"/>
      <c r="T35" s="28"/>
      <c r="U35" s="28"/>
    </row>
    <row r="36" spans="1:21" s="29" customFormat="1" ht="15" customHeight="1" x14ac:dyDescent="0.25">
      <c r="A36" s="28"/>
      <c r="B36" s="47" t="s">
        <v>30</v>
      </c>
      <c r="C36" s="37" t="s">
        <v>165</v>
      </c>
      <c r="D36" s="54">
        <v>0</v>
      </c>
      <c r="E36" s="54">
        <v>0</v>
      </c>
      <c r="F36" s="54">
        <v>0</v>
      </c>
      <c r="G36" s="54">
        <v>0</v>
      </c>
      <c r="H36" s="54">
        <v>0</v>
      </c>
      <c r="I36" s="54">
        <v>0</v>
      </c>
      <c r="J36" s="54">
        <v>0</v>
      </c>
      <c r="K36" s="54">
        <v>0</v>
      </c>
      <c r="L36" s="54">
        <v>0</v>
      </c>
      <c r="M36" s="54">
        <v>0</v>
      </c>
      <c r="N36" s="28"/>
      <c r="O36" s="28"/>
      <c r="P36" s="28"/>
      <c r="Q36" s="28"/>
      <c r="R36" s="28"/>
      <c r="S36" s="28"/>
      <c r="T36" s="28"/>
      <c r="U36" s="28"/>
    </row>
    <row r="37" spans="1:21" s="39" customFormat="1" ht="15" customHeight="1" x14ac:dyDescent="0.25">
      <c r="A37" s="35"/>
      <c r="B37" s="47" t="s">
        <v>31</v>
      </c>
      <c r="C37" s="37" t="s">
        <v>166</v>
      </c>
      <c r="D37" s="54">
        <f>D36+D14</f>
        <v>0</v>
      </c>
      <c r="E37" s="54">
        <f t="shared" ref="E37:M37" si="8">E36+E14</f>
        <v>0</v>
      </c>
      <c r="F37" s="54">
        <f t="shared" si="8"/>
        <v>0</v>
      </c>
      <c r="G37" s="54">
        <f t="shared" si="8"/>
        <v>0</v>
      </c>
      <c r="H37" s="54">
        <f t="shared" si="8"/>
        <v>0</v>
      </c>
      <c r="I37" s="54">
        <f t="shared" si="8"/>
        <v>0</v>
      </c>
      <c r="J37" s="54">
        <f t="shared" si="8"/>
        <v>0</v>
      </c>
      <c r="K37" s="54">
        <f t="shared" si="8"/>
        <v>0</v>
      </c>
      <c r="L37" s="54">
        <f t="shared" si="8"/>
        <v>0</v>
      </c>
      <c r="M37" s="54">
        <f t="shared" si="8"/>
        <v>0</v>
      </c>
      <c r="N37" s="35"/>
      <c r="O37" s="35"/>
      <c r="P37" s="35"/>
      <c r="Q37" s="35"/>
      <c r="R37" s="35"/>
      <c r="S37" s="35"/>
      <c r="T37" s="35"/>
      <c r="U37" s="35"/>
    </row>
    <row r="38" spans="1:21" s="39" customFormat="1" ht="15" customHeight="1" x14ac:dyDescent="0.25">
      <c r="A38" s="35"/>
      <c r="B38" s="47" t="s">
        <v>32</v>
      </c>
      <c r="C38" s="37" t="s">
        <v>167</v>
      </c>
      <c r="D38" s="55">
        <v>0</v>
      </c>
      <c r="E38" s="55">
        <f>D38</f>
        <v>0</v>
      </c>
      <c r="F38" s="55">
        <f t="shared" ref="F38:L38" si="9">E38</f>
        <v>0</v>
      </c>
      <c r="G38" s="55">
        <f t="shared" si="9"/>
        <v>0</v>
      </c>
      <c r="H38" s="55">
        <f t="shared" si="9"/>
        <v>0</v>
      </c>
      <c r="I38" s="55">
        <f t="shared" si="9"/>
        <v>0</v>
      </c>
      <c r="J38" s="55">
        <f t="shared" si="9"/>
        <v>0</v>
      </c>
      <c r="K38" s="55">
        <f t="shared" si="9"/>
        <v>0</v>
      </c>
      <c r="L38" s="55">
        <f t="shared" si="9"/>
        <v>0</v>
      </c>
      <c r="M38" s="55">
        <v>0</v>
      </c>
      <c r="N38" s="35"/>
      <c r="O38" s="35"/>
      <c r="P38" s="35"/>
      <c r="Q38" s="35"/>
      <c r="R38" s="35"/>
      <c r="S38" s="35"/>
      <c r="T38" s="35"/>
      <c r="U38" s="35"/>
    </row>
    <row r="39" spans="1:21" s="39" customFormat="1" ht="15" customHeight="1" x14ac:dyDescent="0.25">
      <c r="A39" s="35"/>
      <c r="B39" s="47" t="s">
        <v>39</v>
      </c>
      <c r="C39" s="37" t="s">
        <v>168</v>
      </c>
      <c r="D39" s="54">
        <f t="shared" ref="D39:M39" si="10">D8-D37+D38</f>
        <v>0</v>
      </c>
      <c r="E39" s="54">
        <f t="shared" si="10"/>
        <v>0</v>
      </c>
      <c r="F39" s="54">
        <f t="shared" si="10"/>
        <v>0</v>
      </c>
      <c r="G39" s="54">
        <f t="shared" si="10"/>
        <v>0</v>
      </c>
      <c r="H39" s="54">
        <f t="shared" si="10"/>
        <v>0</v>
      </c>
      <c r="I39" s="54">
        <f t="shared" si="10"/>
        <v>0</v>
      </c>
      <c r="J39" s="54">
        <f t="shared" si="10"/>
        <v>0</v>
      </c>
      <c r="K39" s="54">
        <f t="shared" si="10"/>
        <v>0</v>
      </c>
      <c r="L39" s="54">
        <f t="shared" si="10"/>
        <v>0</v>
      </c>
      <c r="M39" s="54">
        <f t="shared" si="10"/>
        <v>0</v>
      </c>
      <c r="N39" s="35"/>
      <c r="O39" s="35"/>
      <c r="P39" s="35"/>
      <c r="Q39" s="35"/>
      <c r="R39" s="35"/>
      <c r="S39" s="35"/>
      <c r="T39" s="35"/>
      <c r="U39" s="35"/>
    </row>
    <row r="40" spans="1:21" s="39" customFormat="1" ht="15" customHeight="1" x14ac:dyDescent="0.25">
      <c r="A40" s="35"/>
      <c r="B40" s="35"/>
      <c r="C40" s="56"/>
      <c r="D40" s="57"/>
      <c r="E40" s="57"/>
      <c r="F40" s="57"/>
      <c r="G40" s="57"/>
      <c r="H40" s="57"/>
      <c r="I40" s="57"/>
      <c r="J40" s="57"/>
      <c r="K40" s="57"/>
      <c r="L40" s="57"/>
      <c r="M40" s="57"/>
      <c r="N40" s="35"/>
      <c r="O40" s="35"/>
      <c r="P40" s="35"/>
      <c r="Q40" s="35"/>
      <c r="R40" s="35"/>
      <c r="S40" s="35"/>
      <c r="T40" s="35"/>
      <c r="U40" s="35"/>
    </row>
    <row r="41" spans="1:21" s="39" customFormat="1" ht="15" customHeight="1" x14ac:dyDescent="0.25">
      <c r="A41" s="35"/>
      <c r="B41" s="35"/>
      <c r="C41" s="58" t="s">
        <v>169</v>
      </c>
      <c r="D41" s="59"/>
      <c r="E41" s="59"/>
      <c r="F41" s="59"/>
      <c r="G41" s="57"/>
      <c r="H41" s="57"/>
      <c r="I41" s="57"/>
      <c r="J41" s="57"/>
      <c r="K41" s="57"/>
      <c r="L41" s="57"/>
      <c r="M41" s="57"/>
      <c r="N41" s="35"/>
      <c r="O41" s="35"/>
      <c r="P41" s="35"/>
      <c r="Q41" s="35"/>
      <c r="R41" s="35"/>
      <c r="S41" s="35"/>
      <c r="T41" s="35"/>
      <c r="U41" s="35"/>
    </row>
    <row r="42" spans="1:21" s="39" customFormat="1" ht="15" customHeight="1" x14ac:dyDescent="0.25">
      <c r="A42" s="35"/>
      <c r="B42" s="35"/>
      <c r="C42" s="191" t="s">
        <v>170</v>
      </c>
      <c r="D42" s="191"/>
      <c r="E42" s="227">
        <v>0.05</v>
      </c>
      <c r="F42" s="227"/>
      <c r="G42" s="60"/>
      <c r="H42" s="57"/>
      <c r="I42" s="57"/>
      <c r="J42" s="57"/>
      <c r="K42" s="57"/>
      <c r="L42" s="57"/>
      <c r="M42" s="57"/>
      <c r="N42" s="35"/>
      <c r="O42" s="35"/>
      <c r="P42" s="35"/>
      <c r="Q42" s="35"/>
      <c r="R42" s="35"/>
      <c r="S42" s="35"/>
      <c r="T42" s="35"/>
      <c r="U42" s="35"/>
    </row>
    <row r="43" spans="1:21" s="35" customFormat="1" ht="15" customHeight="1" x14ac:dyDescent="0.25">
      <c r="C43" s="191" t="s">
        <v>171</v>
      </c>
      <c r="D43" s="191"/>
      <c r="E43" s="222" t="s">
        <v>172</v>
      </c>
      <c r="F43" s="223"/>
      <c r="G43" s="61"/>
      <c r="H43" s="61"/>
      <c r="I43" s="61"/>
      <c r="J43" s="61"/>
      <c r="K43" s="61"/>
      <c r="L43" s="61"/>
      <c r="M43" s="61"/>
    </row>
    <row r="44" spans="1:21" s="29" customFormat="1" ht="15" customHeight="1" x14ac:dyDescent="0.25">
      <c r="A44" s="62" t="s">
        <v>28</v>
      </c>
      <c r="B44" s="62"/>
      <c r="C44" s="191" t="s">
        <v>173</v>
      </c>
      <c r="D44" s="191"/>
      <c r="E44" s="204" t="e">
        <f>IRR(D39:M39,-11%)</f>
        <v>#NUM!</v>
      </c>
      <c r="F44" s="205"/>
      <c r="G44" s="61"/>
      <c r="H44" s="61"/>
      <c r="I44" s="61"/>
      <c r="J44" s="63"/>
      <c r="K44" s="61"/>
      <c r="L44" s="61"/>
      <c r="M44" s="61"/>
      <c r="N44" s="28"/>
      <c r="O44" s="28"/>
      <c r="P44" s="28"/>
      <c r="Q44" s="28"/>
      <c r="R44" s="28"/>
      <c r="S44" s="28"/>
      <c r="T44" s="28"/>
      <c r="U44" s="28"/>
    </row>
    <row r="45" spans="1:21" s="29" customFormat="1" ht="15" customHeight="1" x14ac:dyDescent="0.25">
      <c r="A45" s="62"/>
      <c r="B45" s="62"/>
      <c r="C45" s="191" t="s">
        <v>174</v>
      </c>
      <c r="D45" s="191"/>
      <c r="E45" s="192">
        <f>NPV(5%,D39:M39)</f>
        <v>0</v>
      </c>
      <c r="F45" s="193"/>
      <c r="G45" s="64"/>
      <c r="H45" s="63"/>
      <c r="I45" s="63"/>
      <c r="J45" s="63"/>
      <c r="K45" s="63"/>
      <c r="L45" s="63"/>
      <c r="M45" s="63"/>
      <c r="N45" s="28"/>
      <c r="O45" s="28"/>
      <c r="P45" s="28"/>
      <c r="Q45" s="28"/>
      <c r="R45" s="28"/>
      <c r="S45" s="28"/>
      <c r="T45" s="28"/>
      <c r="U45" s="28"/>
    </row>
    <row r="46" spans="1:21" ht="15" customHeight="1" x14ac:dyDescent="0.25">
      <c r="A46" s="62"/>
      <c r="B46" s="62"/>
      <c r="C46" s="65"/>
      <c r="D46" s="65"/>
      <c r="E46" s="65"/>
      <c r="F46" s="65"/>
    </row>
    <row r="47" spans="1:21" ht="15" customHeight="1" x14ac:dyDescent="0.2">
      <c r="A47" s="62" t="s">
        <v>29</v>
      </c>
      <c r="B47" s="62"/>
      <c r="C47" s="66" t="s">
        <v>175</v>
      </c>
      <c r="D47" s="65"/>
      <c r="E47" s="65"/>
      <c r="F47" s="65"/>
    </row>
    <row r="48" spans="1:21" ht="9" customHeight="1" x14ac:dyDescent="0.25">
      <c r="C48" s="65"/>
      <c r="D48" s="65"/>
      <c r="E48" s="65"/>
      <c r="F48" s="65"/>
      <c r="H48" s="57"/>
      <c r="I48" s="57"/>
      <c r="J48" s="57"/>
      <c r="K48" s="57"/>
      <c r="L48" s="57"/>
      <c r="M48" s="57"/>
    </row>
    <row r="49" spans="3:13" ht="15" customHeight="1" x14ac:dyDescent="0.25">
      <c r="C49" s="67" t="s">
        <v>176</v>
      </c>
      <c r="D49" s="65"/>
      <c r="E49" s="65"/>
      <c r="F49" s="65"/>
      <c r="H49" s="57"/>
      <c r="I49" s="57"/>
      <c r="J49" s="57"/>
      <c r="K49" s="57"/>
      <c r="L49" s="57"/>
      <c r="M49" s="57"/>
    </row>
    <row r="50" spans="3:13" ht="15" customHeight="1" x14ac:dyDescent="0.25">
      <c r="C50" s="191" t="s">
        <v>177</v>
      </c>
      <c r="D50" s="191"/>
      <c r="E50" s="192">
        <f>ROUND(NPV(5%,D36:M36),0)</f>
        <v>0</v>
      </c>
      <c r="F50" s="193"/>
      <c r="G50" s="68"/>
      <c r="H50" s="57"/>
      <c r="I50" s="57"/>
      <c r="J50" s="57"/>
      <c r="K50" s="57"/>
      <c r="L50" s="57"/>
      <c r="M50" s="57"/>
    </row>
    <row r="51" spans="3:13" ht="15" customHeight="1" x14ac:dyDescent="0.25">
      <c r="C51" s="191" t="s">
        <v>178</v>
      </c>
      <c r="D51" s="191"/>
      <c r="E51" s="192">
        <f>ROUND(NPV(5%,D8:M8),0)</f>
        <v>0</v>
      </c>
      <c r="F51" s="193"/>
      <c r="G51" s="69"/>
      <c r="H51" s="57"/>
      <c r="I51" s="57"/>
      <c r="J51" s="57"/>
      <c r="K51" s="57"/>
      <c r="L51" s="57"/>
      <c r="M51" s="57"/>
    </row>
    <row r="52" spans="3:13" ht="15" customHeight="1" x14ac:dyDescent="0.25">
      <c r="C52" s="191" t="s">
        <v>179</v>
      </c>
      <c r="D52" s="191"/>
      <c r="E52" s="192">
        <f>ROUND(NPV(5%,D14:M14),0)</f>
        <v>0</v>
      </c>
      <c r="F52" s="193"/>
      <c r="G52" s="70"/>
      <c r="H52" s="57"/>
      <c r="I52" s="57"/>
      <c r="J52" s="57"/>
      <c r="K52" s="57"/>
      <c r="L52" s="57"/>
      <c r="M52" s="57"/>
    </row>
    <row r="53" spans="3:13" ht="15" customHeight="1" x14ac:dyDescent="0.25">
      <c r="C53" s="191" t="s">
        <v>180</v>
      </c>
      <c r="D53" s="191"/>
      <c r="E53" s="192">
        <f>ROUND(NPV(5%,D38:M38),0)</f>
        <v>0</v>
      </c>
      <c r="F53" s="193"/>
      <c r="G53" s="69"/>
      <c r="H53" s="57"/>
      <c r="I53" s="57"/>
      <c r="J53" s="57"/>
      <c r="K53" s="57"/>
      <c r="L53" s="57"/>
      <c r="M53" s="57"/>
    </row>
    <row r="54" spans="3:13" ht="15" customHeight="1" x14ac:dyDescent="0.25">
      <c r="C54" s="191" t="s">
        <v>181</v>
      </c>
      <c r="D54" s="191"/>
      <c r="E54" s="192">
        <f>E51-E52+E53</f>
        <v>0</v>
      </c>
      <c r="F54" s="193"/>
      <c r="I54" s="71"/>
    </row>
    <row r="55" spans="3:13" ht="15" customHeight="1" x14ac:dyDescent="0.25">
      <c r="C55" s="194" t="s">
        <v>182</v>
      </c>
      <c r="D55" s="194"/>
      <c r="E55" s="192">
        <f>E50-E54</f>
        <v>0</v>
      </c>
      <c r="F55" s="193"/>
      <c r="G55" s="72"/>
      <c r="H55" s="73"/>
      <c r="I55"/>
      <c r="J55"/>
      <c r="K55"/>
      <c r="L55"/>
      <c r="M55"/>
    </row>
    <row r="56" spans="3:13" ht="28.9" customHeight="1" x14ac:dyDescent="0.25">
      <c r="C56" s="191" t="s">
        <v>183</v>
      </c>
      <c r="D56" s="191"/>
      <c r="E56" s="195" t="e">
        <f>E55/E50</f>
        <v>#DIV/0!</v>
      </c>
      <c r="F56" s="196"/>
    </row>
    <row r="57" spans="3:13" ht="22.15" customHeight="1" x14ac:dyDescent="0.25">
      <c r="C57" s="67" t="s">
        <v>184</v>
      </c>
      <c r="D57" s="65"/>
      <c r="E57" s="65"/>
      <c r="F57" s="65"/>
    </row>
    <row r="58" spans="3:13" ht="12.75" x14ac:dyDescent="0.25">
      <c r="C58" s="194" t="s">
        <v>185</v>
      </c>
      <c r="D58" s="194"/>
      <c r="E58" s="201"/>
      <c r="F58" s="202"/>
    </row>
    <row r="59" spans="3:13" ht="18.600000000000001" customHeight="1" x14ac:dyDescent="0.25">
      <c r="C59" s="194" t="s">
        <v>186</v>
      </c>
      <c r="D59" s="194"/>
      <c r="E59" s="190" t="e">
        <f>E58*E56</f>
        <v>#DIV/0!</v>
      </c>
      <c r="F59" s="190"/>
    </row>
    <row r="60" spans="3:13" ht="12.75" x14ac:dyDescent="0.2">
      <c r="C60" s="74"/>
      <c r="D60" s="65"/>
      <c r="E60" s="65"/>
      <c r="F60" s="65"/>
      <c r="I60" s="75"/>
      <c r="J60" s="75"/>
      <c r="K60" s="75"/>
      <c r="L60" s="75"/>
      <c r="M60" s="75"/>
    </row>
    <row r="61" spans="3:13" ht="12.75" x14ac:dyDescent="0.25">
      <c r="C61" s="67" t="s">
        <v>187</v>
      </c>
      <c r="D61" s="65"/>
      <c r="E61" s="65"/>
      <c r="F61" s="76"/>
    </row>
    <row r="62" spans="3:13" ht="13.15" customHeight="1" x14ac:dyDescent="0.25">
      <c r="C62" s="77" t="s">
        <v>188</v>
      </c>
      <c r="D62" s="203"/>
      <c r="E62" s="203"/>
      <c r="F62" s="65"/>
    </row>
    <row r="63" spans="3:13" ht="12.75" x14ac:dyDescent="0.25">
      <c r="C63" s="77" t="s">
        <v>189</v>
      </c>
      <c r="D63" s="190" t="e">
        <f>E59*D62</f>
        <v>#DIV/0!</v>
      </c>
      <c r="E63" s="190"/>
      <c r="F63" s="65"/>
    </row>
    <row r="64" spans="3:13" x14ac:dyDescent="0.25">
      <c r="D64" s="78"/>
      <c r="E64" s="78"/>
    </row>
    <row r="65" spans="2:13" x14ac:dyDescent="0.25">
      <c r="D65" s="73" t="s">
        <v>190</v>
      </c>
    </row>
    <row r="67" spans="2:13" ht="13.9" customHeight="1" x14ac:dyDescent="0.25">
      <c r="D67" s="199" t="s">
        <v>191</v>
      </c>
      <c r="E67" s="199" t="s">
        <v>192</v>
      </c>
      <c r="F67" s="199"/>
      <c r="G67" s="199" t="s">
        <v>193</v>
      </c>
      <c r="H67" s="199" t="s">
        <v>194</v>
      </c>
      <c r="I67" s="199"/>
      <c r="J67" s="199" t="s">
        <v>195</v>
      </c>
      <c r="K67" s="199"/>
      <c r="L67" s="199"/>
      <c r="M67" s="199"/>
    </row>
    <row r="68" spans="2:13" ht="19.899999999999999" customHeight="1" x14ac:dyDescent="0.25">
      <c r="D68" s="199"/>
      <c r="E68" s="199" t="s">
        <v>196</v>
      </c>
      <c r="F68" s="199"/>
      <c r="G68" s="199"/>
      <c r="H68" s="199"/>
      <c r="I68" s="199"/>
      <c r="J68" s="189" t="s">
        <v>197</v>
      </c>
      <c r="K68" s="189"/>
      <c r="L68" s="200" t="s">
        <v>198</v>
      </c>
      <c r="M68" s="200"/>
    </row>
    <row r="69" spans="2:13" ht="15.75" x14ac:dyDescent="0.25">
      <c r="C69" s="79"/>
      <c r="D69" s="80">
        <v>1</v>
      </c>
      <c r="E69" s="189">
        <v>2</v>
      </c>
      <c r="F69" s="189"/>
      <c r="G69" s="80">
        <v>3</v>
      </c>
      <c r="H69" s="189" t="s">
        <v>199</v>
      </c>
      <c r="I69" s="189"/>
      <c r="J69" s="189" t="s">
        <v>200</v>
      </c>
      <c r="K69" s="189"/>
      <c r="L69" s="189" t="s">
        <v>201</v>
      </c>
      <c r="M69" s="189"/>
    </row>
    <row r="70" spans="2:13" ht="15.75" x14ac:dyDescent="0.25">
      <c r="D70" s="81">
        <f>E58</f>
        <v>0</v>
      </c>
      <c r="E70" s="197" t="e">
        <f>E56</f>
        <v>#DIV/0!</v>
      </c>
      <c r="F70" s="197"/>
      <c r="G70" s="82"/>
      <c r="H70" s="198" t="e">
        <f>D70*E70</f>
        <v>#DIV/0!</v>
      </c>
      <c r="I70" s="198"/>
      <c r="J70" s="197" t="e">
        <f>L70/D70</f>
        <v>#DIV/0!</v>
      </c>
      <c r="K70" s="197"/>
      <c r="L70" s="198" t="e">
        <f>D63</f>
        <v>#DIV/0!</v>
      </c>
      <c r="M70" s="198"/>
    </row>
    <row r="73" spans="2:13" ht="12" customHeight="1" x14ac:dyDescent="0.25">
      <c r="B73" s="216" t="s">
        <v>278</v>
      </c>
      <c r="C73" s="217"/>
      <c r="D73" s="217"/>
      <c r="E73" s="217"/>
      <c r="F73" s="217"/>
      <c r="G73" s="217"/>
      <c r="H73" s="217"/>
      <c r="I73" s="217"/>
      <c r="J73" s="217"/>
      <c r="K73" s="217"/>
      <c r="L73" s="217"/>
      <c r="M73" s="218"/>
    </row>
    <row r="74" spans="2:13" ht="28.5" customHeight="1" x14ac:dyDescent="0.25">
      <c r="B74" s="219"/>
      <c r="C74" s="220"/>
      <c r="D74" s="220"/>
      <c r="E74" s="220"/>
      <c r="F74" s="220"/>
      <c r="G74" s="220"/>
      <c r="H74" s="220"/>
      <c r="I74" s="220"/>
      <c r="J74" s="220"/>
      <c r="K74" s="220"/>
      <c r="L74" s="220"/>
      <c r="M74" s="221"/>
    </row>
    <row r="75" spans="2:13" ht="51.75" customHeight="1" x14ac:dyDescent="0.25">
      <c r="B75" s="211"/>
      <c r="C75" s="212"/>
      <c r="D75" s="212"/>
      <c r="E75" s="212"/>
      <c r="F75" s="212"/>
      <c r="G75" s="212"/>
      <c r="H75" s="212"/>
      <c r="I75" s="212"/>
      <c r="J75" s="212"/>
      <c r="K75" s="212"/>
      <c r="L75" s="212"/>
      <c r="M75" s="213"/>
    </row>
    <row r="78" spans="2:13" ht="27.75" customHeight="1" x14ac:dyDescent="0.25">
      <c r="B78" s="214" t="s">
        <v>279</v>
      </c>
      <c r="C78" s="214"/>
      <c r="D78" s="214"/>
      <c r="E78" s="214"/>
      <c r="F78" s="214"/>
      <c r="G78" s="214"/>
      <c r="H78" s="214"/>
      <c r="I78" s="214"/>
      <c r="J78" s="214"/>
      <c r="K78" s="214"/>
      <c r="L78" s="214"/>
      <c r="M78" s="214"/>
    </row>
    <row r="79" spans="2:13" ht="15" x14ac:dyDescent="0.25">
      <c r="B79" s="215" t="s">
        <v>280</v>
      </c>
      <c r="C79" s="215"/>
      <c r="D79" s="215"/>
      <c r="E79" s="215"/>
      <c r="F79" s="215"/>
      <c r="G79" s="215"/>
      <c r="H79" s="215"/>
      <c r="I79" s="215"/>
      <c r="J79" s="215"/>
      <c r="K79" s="215"/>
      <c r="L79" s="215"/>
      <c r="M79" s="215"/>
    </row>
    <row r="81" spans="2:13" ht="12" customHeight="1" x14ac:dyDescent="0.25">
      <c r="B81" s="216" t="s">
        <v>282</v>
      </c>
      <c r="C81" s="217"/>
      <c r="D81" s="217"/>
      <c r="E81" s="217"/>
      <c r="F81" s="217"/>
      <c r="G81" s="217"/>
      <c r="H81" s="217"/>
      <c r="I81" s="217"/>
      <c r="J81" s="217"/>
      <c r="K81" s="217"/>
      <c r="L81" s="217"/>
      <c r="M81" s="218"/>
    </row>
    <row r="82" spans="2:13" ht="28.5" customHeight="1" x14ac:dyDescent="0.25">
      <c r="B82" s="219"/>
      <c r="C82" s="220"/>
      <c r="D82" s="220"/>
      <c r="E82" s="220"/>
      <c r="F82" s="220"/>
      <c r="G82" s="220"/>
      <c r="H82" s="220"/>
      <c r="I82" s="220"/>
      <c r="J82" s="220"/>
      <c r="K82" s="220"/>
      <c r="L82" s="220"/>
      <c r="M82" s="221"/>
    </row>
    <row r="83" spans="2:13" ht="51.75" customHeight="1" x14ac:dyDescent="0.25">
      <c r="B83" s="211"/>
      <c r="C83" s="212"/>
      <c r="D83" s="212"/>
      <c r="E83" s="212"/>
      <c r="F83" s="212"/>
      <c r="G83" s="212"/>
      <c r="H83" s="212"/>
      <c r="I83" s="212"/>
      <c r="J83" s="212"/>
      <c r="K83" s="212"/>
      <c r="L83" s="212"/>
      <c r="M83" s="213"/>
    </row>
  </sheetData>
  <mergeCells count="57">
    <mergeCell ref="C4:K4"/>
    <mergeCell ref="A2:M2"/>
    <mergeCell ref="C3:K3"/>
    <mergeCell ref="B83:M83"/>
    <mergeCell ref="B78:M78"/>
    <mergeCell ref="B79:M79"/>
    <mergeCell ref="B73:M74"/>
    <mergeCell ref="B75:M75"/>
    <mergeCell ref="B81:M82"/>
    <mergeCell ref="C43:D43"/>
    <mergeCell ref="E43:F43"/>
    <mergeCell ref="C5:M5"/>
    <mergeCell ref="B7:C7"/>
    <mergeCell ref="B13:C13"/>
    <mergeCell ref="C42:D42"/>
    <mergeCell ref="E42:F42"/>
    <mergeCell ref="C53:D53"/>
    <mergeCell ref="E53:F53"/>
    <mergeCell ref="C44:D44"/>
    <mergeCell ref="E44:F44"/>
    <mergeCell ref="C45:D45"/>
    <mergeCell ref="E45:F45"/>
    <mergeCell ref="C50:D50"/>
    <mergeCell ref="E50:F50"/>
    <mergeCell ref="C58:D58"/>
    <mergeCell ref="E58:F58"/>
    <mergeCell ref="C59:D59"/>
    <mergeCell ref="E59:F59"/>
    <mergeCell ref="D62:E62"/>
    <mergeCell ref="E70:F70"/>
    <mergeCell ref="H70:I70"/>
    <mergeCell ref="J70:K70"/>
    <mergeCell ref="L70:M70"/>
    <mergeCell ref="D67:D68"/>
    <mergeCell ref="E67:F67"/>
    <mergeCell ref="G67:G68"/>
    <mergeCell ref="H67:I68"/>
    <mergeCell ref="J67:M67"/>
    <mergeCell ref="E68:F68"/>
    <mergeCell ref="J68:K68"/>
    <mergeCell ref="L68:M68"/>
    <mergeCell ref="H1:M1"/>
    <mergeCell ref="E69:F69"/>
    <mergeCell ref="H69:I69"/>
    <mergeCell ref="J69:K69"/>
    <mergeCell ref="L69:M69"/>
    <mergeCell ref="D63:E63"/>
    <mergeCell ref="C54:D54"/>
    <mergeCell ref="E54:F54"/>
    <mergeCell ref="C55:D55"/>
    <mergeCell ref="E55:F55"/>
    <mergeCell ref="C56:D56"/>
    <mergeCell ref="E56:F56"/>
    <mergeCell ref="C51:D51"/>
    <mergeCell ref="E51:F51"/>
    <mergeCell ref="C52:D52"/>
    <mergeCell ref="E52:F52"/>
  </mergeCells>
  <conditionalFormatting sqref="J70:K70">
    <cfRule type="cellIs" dxfId="2" priority="1" operator="lessThan">
      <formula>0.925</formula>
    </cfRule>
  </conditionalFormatting>
  <pageMargins left="0.15748031496062992" right="0.15748031496062992" top="0.74803149606299213" bottom="0.74803149606299213" header="0.31496062992125984" footer="0.31496062992125984"/>
  <pageSetup paperSize="9" scale="54" orientation="portrait" horizontalDpi="4294967295" verticalDpi="4294967295" r:id="rId1"/>
  <headerFooter>
    <oddHeader>&amp;C&amp;P</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90"/>
  <sheetViews>
    <sheetView topLeftCell="G1" zoomScaleNormal="100" workbookViewId="0">
      <selection activeCell="B3" sqref="B3:AU3"/>
    </sheetView>
  </sheetViews>
  <sheetFormatPr defaultColWidth="8.85546875" defaultRowHeight="50.45" customHeight="1" x14ac:dyDescent="0.2"/>
  <cols>
    <col min="1" max="1" width="2.42578125" style="83" customWidth="1"/>
    <col min="2" max="2" width="31.140625" style="86" customWidth="1"/>
    <col min="3" max="3" width="24.7109375" style="83" customWidth="1"/>
    <col min="4" max="4" width="28.85546875" style="83" customWidth="1"/>
    <col min="5" max="5" width="19.140625" style="83" customWidth="1"/>
    <col min="6" max="6" width="12.5703125" style="83" customWidth="1"/>
    <col min="7" max="12" width="6.7109375" style="83" customWidth="1"/>
    <col min="13" max="13" width="8.28515625" style="83" customWidth="1"/>
    <col min="14" max="20" width="6.7109375" style="83" customWidth="1"/>
    <col min="21" max="21" width="7.5703125" style="83" bestFit="1" customWidth="1"/>
    <col min="22" max="28" width="6.7109375" style="83" customWidth="1"/>
    <col min="29" max="29" width="7.5703125" style="83" bestFit="1" customWidth="1"/>
    <col min="30" max="36" width="6.7109375" style="83" customWidth="1"/>
    <col min="37" max="37" width="7.5703125" style="83" bestFit="1" customWidth="1"/>
    <col min="38" max="45" width="6.7109375" style="83" customWidth="1"/>
    <col min="46" max="46" width="11" style="83" customWidth="1"/>
    <col min="47" max="47" width="10" style="83" customWidth="1"/>
    <col min="48" max="48" width="11.85546875" style="83" hidden="1" customWidth="1"/>
    <col min="49" max="49" width="11.85546875" style="85" hidden="1" customWidth="1"/>
    <col min="50" max="50" width="1.7109375" style="84" hidden="1" customWidth="1"/>
    <col min="51" max="67" width="8.85546875" style="83" hidden="1" customWidth="1"/>
    <col min="68" max="16384" width="8.85546875" style="83"/>
  </cols>
  <sheetData>
    <row r="1" spans="2:52" ht="50.45" customHeight="1" x14ac:dyDescent="0.2">
      <c r="B1" s="228" t="s">
        <v>284</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row>
    <row r="2" spans="2:52" s="148" customFormat="1" ht="25.5" customHeight="1" x14ac:dyDescent="0.25">
      <c r="B2" s="229" t="s">
        <v>305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W2" s="149"/>
      <c r="AX2" s="150"/>
    </row>
    <row r="3" spans="2:52" ht="30" customHeight="1" x14ac:dyDescent="0.2">
      <c r="B3" s="157" t="s">
        <v>307</v>
      </c>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row>
    <row r="4" spans="2:52" ht="24" customHeight="1" x14ac:dyDescent="0.2">
      <c r="B4" s="233" t="s">
        <v>272</v>
      </c>
      <c r="C4" s="234"/>
      <c r="D4" s="234"/>
      <c r="E4" s="235"/>
      <c r="F4" s="235"/>
      <c r="G4" s="235"/>
      <c r="H4" s="235"/>
      <c r="I4" s="235"/>
      <c r="J4" s="235"/>
      <c r="K4" s="235"/>
      <c r="AW4" s="83"/>
      <c r="AX4" s="83"/>
      <c r="AY4" s="85"/>
      <c r="AZ4" s="138"/>
    </row>
    <row r="5" spans="2:52" ht="24" customHeight="1" x14ac:dyDescent="0.2">
      <c r="B5" s="233" t="s">
        <v>271</v>
      </c>
      <c r="C5" s="234"/>
      <c r="D5" s="234"/>
      <c r="E5" s="235"/>
      <c r="F5" s="235"/>
      <c r="G5" s="235"/>
      <c r="H5" s="235"/>
      <c r="I5" s="235"/>
      <c r="J5" s="235"/>
      <c r="K5" s="235"/>
      <c r="AW5" s="83"/>
      <c r="AX5" s="83"/>
      <c r="AY5" s="85"/>
      <c r="AZ5" s="138"/>
    </row>
    <row r="6" spans="2:52" ht="24" customHeight="1" x14ac:dyDescent="0.2">
      <c r="B6" s="233" t="s">
        <v>270</v>
      </c>
      <c r="C6" s="234"/>
      <c r="D6" s="234"/>
      <c r="E6" s="235"/>
      <c r="F6" s="235"/>
      <c r="G6" s="235"/>
      <c r="H6" s="235"/>
      <c r="I6" s="235"/>
      <c r="J6" s="235"/>
      <c r="K6" s="235"/>
      <c r="AW6" s="83"/>
      <c r="AX6" s="83"/>
      <c r="AY6" s="85"/>
      <c r="AZ6" s="138"/>
    </row>
    <row r="7" spans="2:52" ht="24" customHeight="1" x14ac:dyDescent="0.2">
      <c r="B7" s="233" t="s">
        <v>269</v>
      </c>
      <c r="C7" s="234"/>
      <c r="D7" s="234"/>
      <c r="E7" s="235"/>
      <c r="F7" s="235"/>
      <c r="G7" s="235"/>
      <c r="H7" s="235"/>
      <c r="I7" s="235"/>
      <c r="J7" s="235"/>
      <c r="K7" s="235"/>
      <c r="AW7" s="83"/>
      <c r="AX7" s="83"/>
      <c r="AY7" s="85"/>
      <c r="AZ7" s="138"/>
    </row>
    <row r="8" spans="2:52" ht="24" customHeight="1" x14ac:dyDescent="0.2">
      <c r="B8" s="233" t="s">
        <v>268</v>
      </c>
      <c r="C8" s="234"/>
      <c r="D8" s="234"/>
      <c r="E8" s="235"/>
      <c r="F8" s="235"/>
      <c r="G8" s="235"/>
      <c r="H8" s="235"/>
      <c r="I8" s="235"/>
      <c r="J8" s="235"/>
      <c r="K8" s="235"/>
      <c r="AW8" s="83"/>
      <c r="AX8" s="83"/>
      <c r="AY8" s="85"/>
      <c r="AZ8" s="138"/>
    </row>
    <row r="9" spans="2:52" ht="24" customHeight="1" x14ac:dyDescent="0.2">
      <c r="B9" s="233" t="s">
        <v>267</v>
      </c>
      <c r="C9" s="234"/>
      <c r="D9" s="234"/>
      <c r="E9" s="235"/>
      <c r="F9" s="235"/>
      <c r="G9" s="235"/>
      <c r="H9" s="235"/>
      <c r="I9" s="235"/>
      <c r="J9" s="235"/>
      <c r="K9" s="235"/>
      <c r="AW9" s="83"/>
      <c r="AX9" s="83"/>
      <c r="AY9" s="85"/>
      <c r="AZ9" s="138"/>
    </row>
    <row r="10" spans="2:52" ht="24" customHeight="1" x14ac:dyDescent="0.2">
      <c r="B10" s="233" t="s">
        <v>266</v>
      </c>
      <c r="C10" s="234"/>
      <c r="D10" s="234"/>
      <c r="E10" s="235">
        <f>AT57/(1920*(1/12))</f>
        <v>0</v>
      </c>
      <c r="F10" s="235"/>
      <c r="G10" s="235"/>
      <c r="H10" s="235"/>
      <c r="I10" s="235"/>
      <c r="J10" s="235"/>
      <c r="K10" s="235"/>
      <c r="AW10" s="83"/>
      <c r="AX10" s="83"/>
    </row>
    <row r="11" spans="2:52" ht="24" customHeight="1" x14ac:dyDescent="0.2">
      <c r="B11" s="239" t="s">
        <v>265</v>
      </c>
      <c r="C11" s="240"/>
      <c r="D11" s="240"/>
      <c r="E11" s="137"/>
      <c r="F11" s="236" t="str">
        <f>IF(E10&gt;E9, "pārsniegta slodze", "")</f>
        <v/>
      </c>
      <c r="G11" s="237"/>
      <c r="H11" s="237"/>
      <c r="I11" s="237"/>
      <c r="J11" s="237"/>
      <c r="K11" s="238"/>
      <c r="AW11" s="83"/>
      <c r="AX11" s="83"/>
    </row>
    <row r="12" spans="2:52" ht="18.600000000000001" customHeight="1" x14ac:dyDescent="0.2">
      <c r="B12" s="255" t="s">
        <v>264</v>
      </c>
      <c r="C12" s="255"/>
      <c r="D12" s="255"/>
      <c r="E12" s="255"/>
      <c r="F12" s="257" t="s">
        <v>259</v>
      </c>
      <c r="G12" s="258"/>
      <c r="H12" s="258"/>
      <c r="I12" s="258"/>
      <c r="J12" s="258"/>
      <c r="K12" s="258"/>
      <c r="L12" s="258"/>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5"/>
      <c r="AW12" s="83"/>
      <c r="AX12" s="83"/>
    </row>
    <row r="13" spans="2:52" ht="14.45" customHeight="1" x14ac:dyDescent="0.2">
      <c r="B13" s="255"/>
      <c r="C13" s="255"/>
      <c r="D13" s="255"/>
      <c r="E13" s="255"/>
      <c r="F13" s="249" t="s">
        <v>246</v>
      </c>
      <c r="G13" s="250"/>
      <c r="H13" s="250"/>
      <c r="I13" s="250"/>
      <c r="J13" s="250"/>
      <c r="K13" s="250"/>
      <c r="L13" s="250"/>
      <c r="M13" s="250"/>
      <c r="N13" s="249" t="s">
        <v>245</v>
      </c>
      <c r="O13" s="250"/>
      <c r="P13" s="250"/>
      <c r="Q13" s="250"/>
      <c r="R13" s="250"/>
      <c r="S13" s="250"/>
      <c r="T13" s="250"/>
      <c r="U13" s="250"/>
      <c r="V13" s="249" t="s">
        <v>244</v>
      </c>
      <c r="W13" s="250"/>
      <c r="X13" s="250"/>
      <c r="Y13" s="250"/>
      <c r="Z13" s="250"/>
      <c r="AA13" s="250"/>
      <c r="AB13" s="250"/>
      <c r="AC13" s="250"/>
      <c r="AD13" s="249" t="s">
        <v>243</v>
      </c>
      <c r="AE13" s="250"/>
      <c r="AF13" s="250"/>
      <c r="AG13" s="250"/>
      <c r="AH13" s="250"/>
      <c r="AI13" s="250"/>
      <c r="AJ13" s="250"/>
      <c r="AK13" s="250"/>
      <c r="AL13" s="249" t="s">
        <v>242</v>
      </c>
      <c r="AM13" s="250"/>
      <c r="AN13" s="250"/>
      <c r="AO13" s="250"/>
      <c r="AP13" s="250"/>
      <c r="AQ13" s="250"/>
      <c r="AR13" s="250"/>
      <c r="AS13" s="250"/>
      <c r="AT13" s="251" t="s">
        <v>258</v>
      </c>
      <c r="AU13" s="251" t="s">
        <v>257</v>
      </c>
      <c r="AW13" s="83"/>
      <c r="AX13" s="83"/>
    </row>
    <row r="14" spans="2:52" ht="28.15" customHeight="1" x14ac:dyDescent="0.2">
      <c r="B14" s="256" t="s">
        <v>263</v>
      </c>
      <c r="C14" s="256"/>
      <c r="D14" s="134" t="s">
        <v>262</v>
      </c>
      <c r="E14" s="134" t="s">
        <v>261</v>
      </c>
      <c r="F14" s="133">
        <v>1</v>
      </c>
      <c r="G14" s="133">
        <v>2</v>
      </c>
      <c r="H14" s="133">
        <v>3</v>
      </c>
      <c r="I14" s="133">
        <v>4</v>
      </c>
      <c r="J14" s="133">
        <v>5</v>
      </c>
      <c r="K14" s="133">
        <v>6</v>
      </c>
      <c r="L14" s="133">
        <v>7</v>
      </c>
      <c r="M14" s="133" t="s">
        <v>241</v>
      </c>
      <c r="N14" s="133">
        <v>1</v>
      </c>
      <c r="O14" s="133">
        <v>2</v>
      </c>
      <c r="P14" s="133">
        <v>3</v>
      </c>
      <c r="Q14" s="133">
        <v>4</v>
      </c>
      <c r="R14" s="133">
        <v>5</v>
      </c>
      <c r="S14" s="133">
        <v>6</v>
      </c>
      <c r="T14" s="133">
        <v>7</v>
      </c>
      <c r="U14" s="133" t="s">
        <v>240</v>
      </c>
      <c r="V14" s="133">
        <v>1</v>
      </c>
      <c r="W14" s="133">
        <v>2</v>
      </c>
      <c r="X14" s="133">
        <v>3</v>
      </c>
      <c r="Y14" s="133">
        <v>4</v>
      </c>
      <c r="Z14" s="133">
        <v>5</v>
      </c>
      <c r="AA14" s="133">
        <v>6</v>
      </c>
      <c r="AB14" s="133">
        <v>7</v>
      </c>
      <c r="AC14" s="133" t="s">
        <v>239</v>
      </c>
      <c r="AD14" s="133">
        <v>1</v>
      </c>
      <c r="AE14" s="133">
        <v>2</v>
      </c>
      <c r="AF14" s="133">
        <v>3</v>
      </c>
      <c r="AG14" s="133">
        <v>4</v>
      </c>
      <c r="AH14" s="133">
        <v>5</v>
      </c>
      <c r="AI14" s="133">
        <v>6</v>
      </c>
      <c r="AJ14" s="133">
        <v>7</v>
      </c>
      <c r="AK14" s="133" t="s">
        <v>238</v>
      </c>
      <c r="AL14" s="133">
        <v>1</v>
      </c>
      <c r="AM14" s="133">
        <v>2</v>
      </c>
      <c r="AN14" s="133">
        <v>3</v>
      </c>
      <c r="AO14" s="133">
        <v>4</v>
      </c>
      <c r="AP14" s="133">
        <v>5</v>
      </c>
      <c r="AQ14" s="133">
        <v>6</v>
      </c>
      <c r="AR14" s="133">
        <v>7</v>
      </c>
      <c r="AS14" s="133" t="s">
        <v>237</v>
      </c>
      <c r="AT14" s="251"/>
      <c r="AU14" s="251"/>
      <c r="AW14" s="83"/>
      <c r="AX14" s="83"/>
    </row>
    <row r="15" spans="2:52" ht="15.75" x14ac:dyDescent="0.25">
      <c r="B15" s="118" t="s">
        <v>273</v>
      </c>
      <c r="C15" s="117"/>
      <c r="D15" s="116" t="s">
        <v>101</v>
      </c>
      <c r="E15" s="116"/>
      <c r="F15" s="108"/>
      <c r="G15" s="108"/>
      <c r="H15" s="108"/>
      <c r="I15" s="108"/>
      <c r="J15" s="108"/>
      <c r="K15" s="108"/>
      <c r="L15" s="108"/>
      <c r="M15" s="121">
        <f t="shared" ref="M15:M34" si="0">SUM(F15:L15)</f>
        <v>0</v>
      </c>
      <c r="N15" s="108"/>
      <c r="O15" s="108"/>
      <c r="P15" s="108"/>
      <c r="Q15" s="108"/>
      <c r="R15" s="108"/>
      <c r="S15" s="108"/>
      <c r="T15" s="108"/>
      <c r="U15" s="121">
        <f t="shared" ref="U15:U27" si="1">SUM(N15:T15)</f>
        <v>0</v>
      </c>
      <c r="V15" s="108"/>
      <c r="W15" s="108"/>
      <c r="X15" s="108"/>
      <c r="Y15" s="108"/>
      <c r="Z15" s="108"/>
      <c r="AA15" s="108"/>
      <c r="AB15" s="108"/>
      <c r="AC15" s="121">
        <f t="shared" ref="AC15:AC34" si="2">SUM(V15:AB15)</f>
        <v>0</v>
      </c>
      <c r="AD15" s="108"/>
      <c r="AE15" s="108"/>
      <c r="AF15" s="108"/>
      <c r="AG15" s="108"/>
      <c r="AH15" s="108"/>
      <c r="AI15" s="108"/>
      <c r="AJ15" s="108"/>
      <c r="AK15" s="121">
        <f t="shared" ref="AK15:AK34" si="3">SUM(AD15:AJ15)</f>
        <v>0</v>
      </c>
      <c r="AL15" s="108"/>
      <c r="AM15" s="108"/>
      <c r="AN15" s="108"/>
      <c r="AO15" s="108"/>
      <c r="AP15" s="108"/>
      <c r="AQ15" s="108"/>
      <c r="AR15" s="108"/>
      <c r="AS15" s="121">
        <f t="shared" ref="AS15:AS34" si="4">SUM(AL15:AR15)</f>
        <v>0</v>
      </c>
      <c r="AT15" s="121">
        <f t="shared" ref="AT15:AT27" si="5">M15+U15+AC15+AK15+AS15</f>
        <v>0</v>
      </c>
      <c r="AU15" s="121">
        <f t="shared" ref="AU15:AU27" si="6">IF(AT15&gt;0,AT15/$AT$56,0)</f>
        <v>0</v>
      </c>
      <c r="AW15" s="83"/>
      <c r="AX15" s="83"/>
    </row>
    <row r="16" spans="2:52" ht="15" x14ac:dyDescent="0.25">
      <c r="B16" s="119" t="s">
        <v>256</v>
      </c>
      <c r="C16" s="116"/>
      <c r="D16" s="116"/>
      <c r="E16" s="116"/>
      <c r="F16" s="108"/>
      <c r="G16" s="108"/>
      <c r="H16" s="108"/>
      <c r="I16" s="108"/>
      <c r="J16" s="108"/>
      <c r="K16" s="108"/>
      <c r="L16" s="108"/>
      <c r="M16" s="121">
        <f t="shared" si="0"/>
        <v>0</v>
      </c>
      <c r="N16" s="108"/>
      <c r="O16" s="108"/>
      <c r="P16" s="108"/>
      <c r="Q16" s="108"/>
      <c r="R16" s="108"/>
      <c r="S16" s="108"/>
      <c r="T16" s="108"/>
      <c r="U16" s="121">
        <f t="shared" si="1"/>
        <v>0</v>
      </c>
      <c r="V16" s="108"/>
      <c r="W16" s="108"/>
      <c r="X16" s="108"/>
      <c r="Y16" s="108"/>
      <c r="Z16" s="108"/>
      <c r="AA16" s="108"/>
      <c r="AB16" s="108"/>
      <c r="AC16" s="121">
        <f t="shared" si="2"/>
        <v>0</v>
      </c>
      <c r="AD16" s="108"/>
      <c r="AE16" s="108"/>
      <c r="AF16" s="108"/>
      <c r="AG16" s="108"/>
      <c r="AH16" s="108"/>
      <c r="AI16" s="108"/>
      <c r="AJ16" s="108"/>
      <c r="AK16" s="121">
        <f t="shared" si="3"/>
        <v>0</v>
      </c>
      <c r="AL16" s="108"/>
      <c r="AM16" s="108"/>
      <c r="AN16" s="108"/>
      <c r="AO16" s="108"/>
      <c r="AP16" s="108"/>
      <c r="AQ16" s="108"/>
      <c r="AR16" s="108"/>
      <c r="AS16" s="121">
        <f t="shared" si="4"/>
        <v>0</v>
      </c>
      <c r="AT16" s="121">
        <f t="shared" si="5"/>
        <v>0</v>
      </c>
      <c r="AU16" s="121">
        <f t="shared" si="6"/>
        <v>0</v>
      </c>
      <c r="AW16" s="83"/>
      <c r="AX16" s="83"/>
    </row>
    <row r="17" spans="2:50" ht="15" x14ac:dyDescent="0.25">
      <c r="B17" s="119" t="s">
        <v>255</v>
      </c>
      <c r="C17" s="116"/>
      <c r="D17" s="116"/>
      <c r="E17" s="116"/>
      <c r="F17" s="108"/>
      <c r="G17" s="108"/>
      <c r="H17" s="108"/>
      <c r="I17" s="108"/>
      <c r="J17" s="108"/>
      <c r="K17" s="108"/>
      <c r="L17" s="108"/>
      <c r="M17" s="121">
        <f t="shared" si="0"/>
        <v>0</v>
      </c>
      <c r="N17" s="108"/>
      <c r="O17" s="108"/>
      <c r="P17" s="108"/>
      <c r="Q17" s="108"/>
      <c r="R17" s="108"/>
      <c r="S17" s="108"/>
      <c r="T17" s="108"/>
      <c r="U17" s="121">
        <f t="shared" si="1"/>
        <v>0</v>
      </c>
      <c r="V17" s="108"/>
      <c r="W17" s="108"/>
      <c r="X17" s="108"/>
      <c r="Y17" s="108"/>
      <c r="Z17" s="108"/>
      <c r="AA17" s="108"/>
      <c r="AB17" s="108"/>
      <c r="AC17" s="121">
        <f t="shared" si="2"/>
        <v>0</v>
      </c>
      <c r="AD17" s="108"/>
      <c r="AE17" s="108"/>
      <c r="AF17" s="108"/>
      <c r="AG17" s="108"/>
      <c r="AH17" s="108"/>
      <c r="AI17" s="108"/>
      <c r="AJ17" s="108"/>
      <c r="AK17" s="121">
        <f t="shared" si="3"/>
        <v>0</v>
      </c>
      <c r="AL17" s="108"/>
      <c r="AM17" s="108"/>
      <c r="AN17" s="108"/>
      <c r="AO17" s="108"/>
      <c r="AP17" s="108"/>
      <c r="AQ17" s="108"/>
      <c r="AR17" s="108"/>
      <c r="AS17" s="121">
        <f t="shared" si="4"/>
        <v>0</v>
      </c>
      <c r="AT17" s="121">
        <f t="shared" si="5"/>
        <v>0</v>
      </c>
      <c r="AU17" s="121">
        <f t="shared" si="6"/>
        <v>0</v>
      </c>
      <c r="AW17" s="83"/>
      <c r="AX17" s="83"/>
    </row>
    <row r="18" spans="2:50" ht="15" x14ac:dyDescent="0.25">
      <c r="B18" s="119" t="s">
        <v>254</v>
      </c>
      <c r="C18" s="116"/>
      <c r="D18" s="116"/>
      <c r="E18" s="116"/>
      <c r="F18" s="108"/>
      <c r="G18" s="108"/>
      <c r="H18" s="108"/>
      <c r="I18" s="108"/>
      <c r="J18" s="108"/>
      <c r="K18" s="108"/>
      <c r="L18" s="108"/>
      <c r="M18" s="121">
        <f t="shared" si="0"/>
        <v>0</v>
      </c>
      <c r="N18" s="108"/>
      <c r="O18" s="108"/>
      <c r="P18" s="108"/>
      <c r="Q18" s="108"/>
      <c r="R18" s="108"/>
      <c r="S18" s="108"/>
      <c r="T18" s="108"/>
      <c r="U18" s="121">
        <f t="shared" si="1"/>
        <v>0</v>
      </c>
      <c r="V18" s="108"/>
      <c r="W18" s="108"/>
      <c r="X18" s="108"/>
      <c r="Y18" s="108"/>
      <c r="Z18" s="108"/>
      <c r="AA18" s="108"/>
      <c r="AB18" s="108"/>
      <c r="AC18" s="121">
        <f t="shared" si="2"/>
        <v>0</v>
      </c>
      <c r="AD18" s="108"/>
      <c r="AE18" s="108"/>
      <c r="AF18" s="108"/>
      <c r="AG18" s="108"/>
      <c r="AH18" s="108"/>
      <c r="AI18" s="108"/>
      <c r="AJ18" s="108"/>
      <c r="AK18" s="121">
        <f t="shared" si="3"/>
        <v>0</v>
      </c>
      <c r="AL18" s="108"/>
      <c r="AM18" s="108"/>
      <c r="AN18" s="108"/>
      <c r="AO18" s="108"/>
      <c r="AP18" s="108"/>
      <c r="AQ18" s="108"/>
      <c r="AR18" s="108"/>
      <c r="AS18" s="121">
        <f t="shared" si="4"/>
        <v>0</v>
      </c>
      <c r="AT18" s="121">
        <f t="shared" si="5"/>
        <v>0</v>
      </c>
      <c r="AU18" s="121">
        <f t="shared" si="6"/>
        <v>0</v>
      </c>
      <c r="AW18" s="83"/>
      <c r="AX18" s="83"/>
    </row>
    <row r="19" spans="2:50" ht="16.5" thickBot="1" x14ac:dyDescent="0.3">
      <c r="B19" s="132" t="s">
        <v>253</v>
      </c>
      <c r="C19" s="131"/>
      <c r="D19" s="130"/>
      <c r="E19" s="130"/>
      <c r="F19" s="129"/>
      <c r="G19" s="129"/>
      <c r="H19" s="129"/>
      <c r="I19" s="129"/>
      <c r="J19" s="129"/>
      <c r="K19" s="129"/>
      <c r="L19" s="129"/>
      <c r="M19" s="128">
        <f t="shared" si="0"/>
        <v>0</v>
      </c>
      <c r="N19" s="129"/>
      <c r="O19" s="129"/>
      <c r="P19" s="129"/>
      <c r="Q19" s="129"/>
      <c r="R19" s="129"/>
      <c r="S19" s="129"/>
      <c r="T19" s="129"/>
      <c r="U19" s="128">
        <f t="shared" si="1"/>
        <v>0</v>
      </c>
      <c r="V19" s="129"/>
      <c r="W19" s="129"/>
      <c r="X19" s="129"/>
      <c r="Y19" s="129"/>
      <c r="Z19" s="129"/>
      <c r="AA19" s="129"/>
      <c r="AB19" s="129"/>
      <c r="AC19" s="128">
        <f t="shared" si="2"/>
        <v>0</v>
      </c>
      <c r="AD19" s="129"/>
      <c r="AE19" s="129"/>
      <c r="AF19" s="129"/>
      <c r="AG19" s="129"/>
      <c r="AH19" s="129"/>
      <c r="AI19" s="129"/>
      <c r="AJ19" s="129"/>
      <c r="AK19" s="128">
        <f t="shared" si="3"/>
        <v>0</v>
      </c>
      <c r="AL19" s="129"/>
      <c r="AM19" s="129"/>
      <c r="AN19" s="129"/>
      <c r="AO19" s="129"/>
      <c r="AP19" s="129"/>
      <c r="AQ19" s="129"/>
      <c r="AR19" s="129"/>
      <c r="AS19" s="128">
        <f t="shared" si="4"/>
        <v>0</v>
      </c>
      <c r="AT19" s="128">
        <f t="shared" si="5"/>
        <v>0</v>
      </c>
      <c r="AU19" s="128">
        <f t="shared" si="6"/>
        <v>0</v>
      </c>
      <c r="AW19" s="83"/>
      <c r="AX19" s="83"/>
    </row>
    <row r="20" spans="2:50" ht="15.75" x14ac:dyDescent="0.25">
      <c r="B20" s="127" t="s">
        <v>274</v>
      </c>
      <c r="C20" s="126"/>
      <c r="D20" s="125" t="s">
        <v>101</v>
      </c>
      <c r="E20" s="125"/>
      <c r="F20" s="124"/>
      <c r="G20" s="124"/>
      <c r="H20" s="124"/>
      <c r="I20" s="124"/>
      <c r="J20" s="124"/>
      <c r="K20" s="124"/>
      <c r="L20" s="124"/>
      <c r="M20" s="123">
        <f t="shared" si="0"/>
        <v>0</v>
      </c>
      <c r="N20" s="124"/>
      <c r="O20" s="124"/>
      <c r="P20" s="124"/>
      <c r="Q20" s="124"/>
      <c r="R20" s="124"/>
      <c r="S20" s="124"/>
      <c r="T20" s="124"/>
      <c r="U20" s="123">
        <f t="shared" si="1"/>
        <v>0</v>
      </c>
      <c r="V20" s="124"/>
      <c r="W20" s="124"/>
      <c r="X20" s="124"/>
      <c r="Y20" s="124"/>
      <c r="Z20" s="124"/>
      <c r="AA20" s="124"/>
      <c r="AB20" s="124"/>
      <c r="AC20" s="123">
        <f t="shared" si="2"/>
        <v>0</v>
      </c>
      <c r="AD20" s="124"/>
      <c r="AE20" s="124"/>
      <c r="AF20" s="124"/>
      <c r="AG20" s="124"/>
      <c r="AH20" s="124"/>
      <c r="AI20" s="124"/>
      <c r="AJ20" s="124"/>
      <c r="AK20" s="123">
        <f t="shared" si="3"/>
        <v>0</v>
      </c>
      <c r="AL20" s="124"/>
      <c r="AM20" s="124"/>
      <c r="AN20" s="124"/>
      <c r="AO20" s="124"/>
      <c r="AP20" s="124"/>
      <c r="AQ20" s="124"/>
      <c r="AR20" s="124"/>
      <c r="AS20" s="123">
        <f t="shared" si="4"/>
        <v>0</v>
      </c>
      <c r="AT20" s="123">
        <f t="shared" si="5"/>
        <v>0</v>
      </c>
      <c r="AU20" s="123">
        <f t="shared" si="6"/>
        <v>0</v>
      </c>
      <c r="AW20" s="83"/>
      <c r="AX20" s="83"/>
    </row>
    <row r="21" spans="2:50" ht="15" x14ac:dyDescent="0.25">
      <c r="B21" s="119" t="s">
        <v>256</v>
      </c>
      <c r="C21" s="116"/>
      <c r="D21" s="116"/>
      <c r="E21" s="116"/>
      <c r="F21" s="108"/>
      <c r="G21" s="108"/>
      <c r="H21" s="108"/>
      <c r="I21" s="108"/>
      <c r="J21" s="108"/>
      <c r="K21" s="108"/>
      <c r="L21" s="108"/>
      <c r="M21" s="121">
        <f t="shared" si="0"/>
        <v>0</v>
      </c>
      <c r="N21" s="108"/>
      <c r="O21" s="108"/>
      <c r="P21" s="108"/>
      <c r="Q21" s="108"/>
      <c r="R21" s="108"/>
      <c r="S21" s="108"/>
      <c r="T21" s="108"/>
      <c r="U21" s="121">
        <f t="shared" si="1"/>
        <v>0</v>
      </c>
      <c r="V21" s="108"/>
      <c r="W21" s="108"/>
      <c r="X21" s="108"/>
      <c r="Y21" s="108"/>
      <c r="Z21" s="108"/>
      <c r="AA21" s="108"/>
      <c r="AB21" s="108"/>
      <c r="AC21" s="121">
        <f t="shared" si="2"/>
        <v>0</v>
      </c>
      <c r="AD21" s="108"/>
      <c r="AE21" s="108"/>
      <c r="AF21" s="108"/>
      <c r="AG21" s="108"/>
      <c r="AH21" s="108"/>
      <c r="AI21" s="108"/>
      <c r="AJ21" s="108"/>
      <c r="AK21" s="121">
        <f t="shared" si="3"/>
        <v>0</v>
      </c>
      <c r="AL21" s="108"/>
      <c r="AM21" s="108"/>
      <c r="AN21" s="108"/>
      <c r="AO21" s="108"/>
      <c r="AP21" s="108"/>
      <c r="AQ21" s="108"/>
      <c r="AR21" s="108"/>
      <c r="AS21" s="121">
        <f t="shared" si="4"/>
        <v>0</v>
      </c>
      <c r="AT21" s="121">
        <f t="shared" si="5"/>
        <v>0</v>
      </c>
      <c r="AU21" s="121">
        <f t="shared" si="6"/>
        <v>0</v>
      </c>
      <c r="AW21" s="83"/>
      <c r="AX21" s="83"/>
    </row>
    <row r="22" spans="2:50" ht="15" x14ac:dyDescent="0.25">
      <c r="B22" s="119" t="s">
        <v>255</v>
      </c>
      <c r="C22" s="116"/>
      <c r="D22" s="116"/>
      <c r="E22" s="116"/>
      <c r="F22" s="108"/>
      <c r="G22" s="108"/>
      <c r="H22" s="108"/>
      <c r="I22" s="108"/>
      <c r="J22" s="108"/>
      <c r="K22" s="108"/>
      <c r="L22" s="108"/>
      <c r="M22" s="121">
        <f t="shared" si="0"/>
        <v>0</v>
      </c>
      <c r="N22" s="108"/>
      <c r="O22" s="108"/>
      <c r="P22" s="108"/>
      <c r="Q22" s="108"/>
      <c r="R22" s="108"/>
      <c r="S22" s="108"/>
      <c r="T22" s="108"/>
      <c r="U22" s="121">
        <f t="shared" si="1"/>
        <v>0</v>
      </c>
      <c r="V22" s="108"/>
      <c r="W22" s="108"/>
      <c r="X22" s="108"/>
      <c r="Y22" s="108"/>
      <c r="Z22" s="108"/>
      <c r="AA22" s="108"/>
      <c r="AB22" s="108"/>
      <c r="AC22" s="121">
        <f t="shared" si="2"/>
        <v>0</v>
      </c>
      <c r="AD22" s="108"/>
      <c r="AE22" s="108"/>
      <c r="AF22" s="108"/>
      <c r="AG22" s="108"/>
      <c r="AH22" s="108"/>
      <c r="AI22" s="108"/>
      <c r="AJ22" s="108"/>
      <c r="AK22" s="121">
        <f t="shared" si="3"/>
        <v>0</v>
      </c>
      <c r="AL22" s="108"/>
      <c r="AM22" s="108"/>
      <c r="AN22" s="108"/>
      <c r="AO22" s="108"/>
      <c r="AP22" s="108"/>
      <c r="AQ22" s="108"/>
      <c r="AR22" s="108"/>
      <c r="AS22" s="121">
        <f t="shared" si="4"/>
        <v>0</v>
      </c>
      <c r="AT22" s="121">
        <f t="shared" si="5"/>
        <v>0</v>
      </c>
      <c r="AU22" s="121">
        <f t="shared" si="6"/>
        <v>0</v>
      </c>
      <c r="AW22" s="83"/>
      <c r="AX22" s="83"/>
    </row>
    <row r="23" spans="2:50" ht="15" x14ac:dyDescent="0.25">
      <c r="B23" s="119" t="s">
        <v>254</v>
      </c>
      <c r="C23" s="116"/>
      <c r="D23" s="116"/>
      <c r="E23" s="116"/>
      <c r="F23" s="108"/>
      <c r="G23" s="108"/>
      <c r="H23" s="108"/>
      <c r="I23" s="108"/>
      <c r="J23" s="108"/>
      <c r="K23" s="108"/>
      <c r="L23" s="108"/>
      <c r="M23" s="121">
        <f t="shared" si="0"/>
        <v>0</v>
      </c>
      <c r="N23" s="108"/>
      <c r="O23" s="108"/>
      <c r="P23" s="108"/>
      <c r="Q23" s="108"/>
      <c r="R23" s="108"/>
      <c r="S23" s="108"/>
      <c r="T23" s="108"/>
      <c r="U23" s="121">
        <f t="shared" si="1"/>
        <v>0</v>
      </c>
      <c r="V23" s="108"/>
      <c r="W23" s="108"/>
      <c r="X23" s="108"/>
      <c r="Y23" s="108"/>
      <c r="Z23" s="108"/>
      <c r="AA23" s="108"/>
      <c r="AB23" s="108"/>
      <c r="AC23" s="121">
        <f t="shared" si="2"/>
        <v>0</v>
      </c>
      <c r="AD23" s="108"/>
      <c r="AE23" s="108"/>
      <c r="AF23" s="108"/>
      <c r="AG23" s="108"/>
      <c r="AH23" s="108"/>
      <c r="AI23" s="108"/>
      <c r="AJ23" s="108"/>
      <c r="AK23" s="121">
        <f t="shared" si="3"/>
        <v>0</v>
      </c>
      <c r="AL23" s="108"/>
      <c r="AM23" s="108"/>
      <c r="AN23" s="108"/>
      <c r="AO23" s="108"/>
      <c r="AP23" s="108"/>
      <c r="AQ23" s="108"/>
      <c r="AR23" s="108"/>
      <c r="AS23" s="121">
        <f t="shared" si="4"/>
        <v>0</v>
      </c>
      <c r="AT23" s="121">
        <f t="shared" si="5"/>
        <v>0</v>
      </c>
      <c r="AU23" s="121">
        <f t="shared" si="6"/>
        <v>0</v>
      </c>
      <c r="AW23" s="83"/>
      <c r="AX23" s="83"/>
    </row>
    <row r="24" spans="2:50" ht="16.5" thickBot="1" x14ac:dyDescent="0.3">
      <c r="B24" s="132" t="s">
        <v>253</v>
      </c>
      <c r="C24" s="131"/>
      <c r="D24" s="130"/>
      <c r="E24" s="130"/>
      <c r="F24" s="129"/>
      <c r="G24" s="129"/>
      <c r="H24" s="129"/>
      <c r="I24" s="129"/>
      <c r="J24" s="129"/>
      <c r="K24" s="129"/>
      <c r="L24" s="129"/>
      <c r="M24" s="128">
        <f t="shared" si="0"/>
        <v>0</v>
      </c>
      <c r="N24" s="129"/>
      <c r="O24" s="129"/>
      <c r="P24" s="129"/>
      <c r="Q24" s="129"/>
      <c r="R24" s="129"/>
      <c r="S24" s="129"/>
      <c r="T24" s="129"/>
      <c r="U24" s="128">
        <f t="shared" si="1"/>
        <v>0</v>
      </c>
      <c r="V24" s="129"/>
      <c r="W24" s="129"/>
      <c r="X24" s="129"/>
      <c r="Y24" s="129"/>
      <c r="Z24" s="129"/>
      <c r="AA24" s="129"/>
      <c r="AB24" s="129"/>
      <c r="AC24" s="128">
        <f t="shared" si="2"/>
        <v>0</v>
      </c>
      <c r="AD24" s="129"/>
      <c r="AE24" s="129"/>
      <c r="AF24" s="129"/>
      <c r="AG24" s="129"/>
      <c r="AH24" s="129"/>
      <c r="AI24" s="129"/>
      <c r="AJ24" s="129"/>
      <c r="AK24" s="128">
        <f t="shared" si="3"/>
        <v>0</v>
      </c>
      <c r="AL24" s="129"/>
      <c r="AM24" s="129"/>
      <c r="AN24" s="129"/>
      <c r="AO24" s="129"/>
      <c r="AP24" s="129"/>
      <c r="AQ24" s="129"/>
      <c r="AR24" s="129"/>
      <c r="AS24" s="128">
        <f t="shared" si="4"/>
        <v>0</v>
      </c>
      <c r="AT24" s="128">
        <f t="shared" si="5"/>
        <v>0</v>
      </c>
      <c r="AU24" s="128">
        <f t="shared" si="6"/>
        <v>0</v>
      </c>
      <c r="AW24" s="83"/>
      <c r="AX24" s="83"/>
    </row>
    <row r="25" spans="2:50" ht="15.75" x14ac:dyDescent="0.25">
      <c r="B25" s="127" t="s">
        <v>275</v>
      </c>
      <c r="C25" s="126"/>
      <c r="D25" s="125" t="s">
        <v>101</v>
      </c>
      <c r="E25" s="125"/>
      <c r="F25" s="124"/>
      <c r="G25" s="124"/>
      <c r="H25" s="124"/>
      <c r="I25" s="124"/>
      <c r="J25" s="124"/>
      <c r="K25" s="124"/>
      <c r="L25" s="124"/>
      <c r="M25" s="123">
        <f t="shared" si="0"/>
        <v>0</v>
      </c>
      <c r="N25" s="124"/>
      <c r="O25" s="124"/>
      <c r="P25" s="124"/>
      <c r="Q25" s="124"/>
      <c r="R25" s="124"/>
      <c r="S25" s="124"/>
      <c r="T25" s="124"/>
      <c r="U25" s="123">
        <f t="shared" si="1"/>
        <v>0</v>
      </c>
      <c r="V25" s="124"/>
      <c r="W25" s="124"/>
      <c r="X25" s="124"/>
      <c r="Y25" s="124"/>
      <c r="Z25" s="124"/>
      <c r="AA25" s="124"/>
      <c r="AB25" s="124"/>
      <c r="AC25" s="123">
        <f t="shared" si="2"/>
        <v>0</v>
      </c>
      <c r="AD25" s="124"/>
      <c r="AE25" s="124"/>
      <c r="AF25" s="124"/>
      <c r="AG25" s="124"/>
      <c r="AH25" s="124"/>
      <c r="AI25" s="124"/>
      <c r="AJ25" s="124"/>
      <c r="AK25" s="123">
        <f t="shared" si="3"/>
        <v>0</v>
      </c>
      <c r="AL25" s="124"/>
      <c r="AM25" s="124"/>
      <c r="AN25" s="124"/>
      <c r="AO25" s="124"/>
      <c r="AP25" s="124"/>
      <c r="AQ25" s="124"/>
      <c r="AR25" s="124"/>
      <c r="AS25" s="123">
        <f t="shared" si="4"/>
        <v>0</v>
      </c>
      <c r="AT25" s="123">
        <f t="shared" si="5"/>
        <v>0</v>
      </c>
      <c r="AU25" s="123">
        <f t="shared" si="6"/>
        <v>0</v>
      </c>
      <c r="AW25" s="83"/>
      <c r="AX25" s="83"/>
    </row>
    <row r="26" spans="2:50" ht="15" x14ac:dyDescent="0.25">
      <c r="B26" s="119" t="s">
        <v>256</v>
      </c>
      <c r="C26" s="116"/>
      <c r="D26" s="116"/>
      <c r="E26" s="116"/>
      <c r="F26" s="108"/>
      <c r="G26" s="108"/>
      <c r="H26" s="108"/>
      <c r="I26" s="108"/>
      <c r="J26" s="108"/>
      <c r="K26" s="108"/>
      <c r="L26" s="108"/>
      <c r="M26" s="121">
        <f t="shared" si="0"/>
        <v>0</v>
      </c>
      <c r="N26" s="108"/>
      <c r="O26" s="108"/>
      <c r="P26" s="108"/>
      <c r="Q26" s="108"/>
      <c r="R26" s="108"/>
      <c r="S26" s="108"/>
      <c r="T26" s="108"/>
      <c r="U26" s="121">
        <f t="shared" si="1"/>
        <v>0</v>
      </c>
      <c r="V26" s="108"/>
      <c r="W26" s="108"/>
      <c r="X26" s="108"/>
      <c r="Y26" s="108"/>
      <c r="Z26" s="108"/>
      <c r="AA26" s="108"/>
      <c r="AB26" s="108"/>
      <c r="AC26" s="121">
        <f t="shared" si="2"/>
        <v>0</v>
      </c>
      <c r="AD26" s="108"/>
      <c r="AE26" s="108"/>
      <c r="AF26" s="108"/>
      <c r="AG26" s="108"/>
      <c r="AH26" s="108"/>
      <c r="AI26" s="108"/>
      <c r="AJ26" s="108"/>
      <c r="AK26" s="121">
        <f t="shared" si="3"/>
        <v>0</v>
      </c>
      <c r="AL26" s="108"/>
      <c r="AM26" s="108"/>
      <c r="AN26" s="108"/>
      <c r="AO26" s="108"/>
      <c r="AP26" s="108"/>
      <c r="AQ26" s="108"/>
      <c r="AR26" s="108"/>
      <c r="AS26" s="121">
        <f t="shared" si="4"/>
        <v>0</v>
      </c>
      <c r="AT26" s="121">
        <f t="shared" si="5"/>
        <v>0</v>
      </c>
      <c r="AU26" s="121">
        <f t="shared" si="6"/>
        <v>0</v>
      </c>
      <c r="AW26" s="83"/>
      <c r="AX26" s="83"/>
    </row>
    <row r="27" spans="2:50" ht="15" x14ac:dyDescent="0.25">
      <c r="B27" s="119" t="s">
        <v>255</v>
      </c>
      <c r="C27" s="116"/>
      <c r="D27" s="116"/>
      <c r="E27" s="116"/>
      <c r="F27" s="108"/>
      <c r="G27" s="108"/>
      <c r="H27" s="108"/>
      <c r="I27" s="108"/>
      <c r="J27" s="108"/>
      <c r="K27" s="108"/>
      <c r="L27" s="108"/>
      <c r="M27" s="121">
        <f t="shared" si="0"/>
        <v>0</v>
      </c>
      <c r="N27" s="108"/>
      <c r="O27" s="108"/>
      <c r="P27" s="108"/>
      <c r="Q27" s="108"/>
      <c r="R27" s="108"/>
      <c r="S27" s="108"/>
      <c r="T27" s="108"/>
      <c r="U27" s="121">
        <f t="shared" si="1"/>
        <v>0</v>
      </c>
      <c r="V27" s="108"/>
      <c r="W27" s="108"/>
      <c r="X27" s="108"/>
      <c r="Y27" s="108"/>
      <c r="Z27" s="108"/>
      <c r="AA27" s="108"/>
      <c r="AB27" s="108"/>
      <c r="AC27" s="121">
        <f t="shared" si="2"/>
        <v>0</v>
      </c>
      <c r="AD27" s="108"/>
      <c r="AE27" s="108"/>
      <c r="AF27" s="108"/>
      <c r="AG27" s="108"/>
      <c r="AH27" s="108"/>
      <c r="AI27" s="108"/>
      <c r="AJ27" s="108"/>
      <c r="AK27" s="121">
        <f t="shared" si="3"/>
        <v>0</v>
      </c>
      <c r="AL27" s="108"/>
      <c r="AM27" s="108"/>
      <c r="AN27" s="108"/>
      <c r="AO27" s="108"/>
      <c r="AP27" s="108"/>
      <c r="AQ27" s="108"/>
      <c r="AR27" s="108"/>
      <c r="AS27" s="121">
        <f t="shared" si="4"/>
        <v>0</v>
      </c>
      <c r="AT27" s="121">
        <f t="shared" si="5"/>
        <v>0</v>
      </c>
      <c r="AU27" s="121">
        <f t="shared" si="6"/>
        <v>0</v>
      </c>
      <c r="AW27" s="83"/>
      <c r="AX27" s="83"/>
    </row>
    <row r="28" spans="2:50" ht="15" x14ac:dyDescent="0.25">
      <c r="B28" s="119" t="s">
        <v>254</v>
      </c>
      <c r="C28" s="116"/>
      <c r="D28" s="116"/>
      <c r="E28" s="116"/>
      <c r="F28" s="108"/>
      <c r="G28" s="108"/>
      <c r="H28" s="108"/>
      <c r="I28" s="108"/>
      <c r="J28" s="108"/>
      <c r="K28" s="108"/>
      <c r="L28" s="108"/>
      <c r="M28" s="121">
        <f t="shared" si="0"/>
        <v>0</v>
      </c>
      <c r="N28" s="108"/>
      <c r="O28" s="108"/>
      <c r="P28" s="108"/>
      <c r="Q28" s="108"/>
      <c r="R28" s="108"/>
      <c r="S28" s="108"/>
      <c r="T28" s="108"/>
      <c r="U28" s="121"/>
      <c r="V28" s="108"/>
      <c r="W28" s="108"/>
      <c r="X28" s="108"/>
      <c r="Y28" s="108"/>
      <c r="Z28" s="108"/>
      <c r="AA28" s="108"/>
      <c r="AB28" s="108"/>
      <c r="AC28" s="121">
        <f t="shared" si="2"/>
        <v>0</v>
      </c>
      <c r="AD28" s="108"/>
      <c r="AE28" s="108"/>
      <c r="AF28" s="108"/>
      <c r="AG28" s="108"/>
      <c r="AH28" s="108"/>
      <c r="AI28" s="108"/>
      <c r="AJ28" s="108"/>
      <c r="AK28" s="121">
        <f t="shared" si="3"/>
        <v>0</v>
      </c>
      <c r="AL28" s="108"/>
      <c r="AM28" s="108"/>
      <c r="AN28" s="108"/>
      <c r="AO28" s="108"/>
      <c r="AP28" s="108"/>
      <c r="AQ28" s="108"/>
      <c r="AR28" s="108"/>
      <c r="AS28" s="121">
        <f t="shared" si="4"/>
        <v>0</v>
      </c>
      <c r="AT28" s="121"/>
      <c r="AU28" s="121"/>
      <c r="AW28" s="83"/>
      <c r="AX28" s="83"/>
    </row>
    <row r="29" spans="2:50" ht="16.5" thickBot="1" x14ac:dyDescent="0.3">
      <c r="B29" s="132" t="s">
        <v>253</v>
      </c>
      <c r="C29" s="131"/>
      <c r="D29" s="130"/>
      <c r="E29" s="130"/>
      <c r="F29" s="129"/>
      <c r="G29" s="129"/>
      <c r="H29" s="129"/>
      <c r="I29" s="129"/>
      <c r="J29" s="129"/>
      <c r="K29" s="129"/>
      <c r="L29" s="129"/>
      <c r="M29" s="128">
        <f t="shared" si="0"/>
        <v>0</v>
      </c>
      <c r="N29" s="129"/>
      <c r="O29" s="129"/>
      <c r="P29" s="129"/>
      <c r="Q29" s="129"/>
      <c r="R29" s="129"/>
      <c r="S29" s="129"/>
      <c r="T29" s="129"/>
      <c r="U29" s="128">
        <f t="shared" ref="U29:U34" si="7">SUM(N29:T29)</f>
        <v>0</v>
      </c>
      <c r="V29" s="129"/>
      <c r="W29" s="129"/>
      <c r="X29" s="129"/>
      <c r="Y29" s="129"/>
      <c r="Z29" s="129"/>
      <c r="AA29" s="129"/>
      <c r="AB29" s="129"/>
      <c r="AC29" s="128">
        <f t="shared" si="2"/>
        <v>0</v>
      </c>
      <c r="AD29" s="129"/>
      <c r="AE29" s="129"/>
      <c r="AF29" s="129"/>
      <c r="AG29" s="129"/>
      <c r="AH29" s="129"/>
      <c r="AI29" s="129"/>
      <c r="AJ29" s="129"/>
      <c r="AK29" s="128">
        <f t="shared" si="3"/>
        <v>0</v>
      </c>
      <c r="AL29" s="129"/>
      <c r="AM29" s="129"/>
      <c r="AN29" s="129"/>
      <c r="AO29" s="129"/>
      <c r="AP29" s="129"/>
      <c r="AQ29" s="129"/>
      <c r="AR29" s="129"/>
      <c r="AS29" s="128">
        <f t="shared" si="4"/>
        <v>0</v>
      </c>
      <c r="AT29" s="128">
        <f t="shared" ref="AT29:AT35" si="8">M29+U29+AC29+AK29+AS29</f>
        <v>0</v>
      </c>
      <c r="AU29" s="128">
        <f t="shared" ref="AU29:AU34" si="9">IF(AT29&gt;0,AT29/$AT$56,0)</f>
        <v>0</v>
      </c>
      <c r="AW29" s="83"/>
      <c r="AX29" s="83"/>
    </row>
    <row r="30" spans="2:50" ht="15.75" x14ac:dyDescent="0.25">
      <c r="B30" s="127" t="s">
        <v>276</v>
      </c>
      <c r="C30" s="126"/>
      <c r="D30" s="125" t="s">
        <v>101</v>
      </c>
      <c r="E30" s="125"/>
      <c r="F30" s="124"/>
      <c r="G30" s="124"/>
      <c r="H30" s="124"/>
      <c r="I30" s="124"/>
      <c r="J30" s="124"/>
      <c r="K30" s="124"/>
      <c r="L30" s="124"/>
      <c r="M30" s="123">
        <f t="shared" si="0"/>
        <v>0</v>
      </c>
      <c r="N30" s="124"/>
      <c r="O30" s="124"/>
      <c r="P30" s="124"/>
      <c r="Q30" s="124"/>
      <c r="R30" s="124"/>
      <c r="S30" s="124"/>
      <c r="T30" s="124"/>
      <c r="U30" s="123">
        <f t="shared" si="7"/>
        <v>0</v>
      </c>
      <c r="V30" s="124"/>
      <c r="W30" s="124"/>
      <c r="X30" s="124"/>
      <c r="Y30" s="124"/>
      <c r="Z30" s="124"/>
      <c r="AA30" s="124"/>
      <c r="AB30" s="124"/>
      <c r="AC30" s="123">
        <f t="shared" si="2"/>
        <v>0</v>
      </c>
      <c r="AD30" s="124"/>
      <c r="AE30" s="124"/>
      <c r="AF30" s="124"/>
      <c r="AG30" s="124"/>
      <c r="AH30" s="124"/>
      <c r="AI30" s="124"/>
      <c r="AJ30" s="124"/>
      <c r="AK30" s="123">
        <f t="shared" si="3"/>
        <v>0</v>
      </c>
      <c r="AL30" s="124"/>
      <c r="AM30" s="124"/>
      <c r="AN30" s="124"/>
      <c r="AO30" s="124"/>
      <c r="AP30" s="124"/>
      <c r="AQ30" s="124"/>
      <c r="AR30" s="124"/>
      <c r="AS30" s="123">
        <f t="shared" si="4"/>
        <v>0</v>
      </c>
      <c r="AT30" s="123">
        <f t="shared" si="8"/>
        <v>0</v>
      </c>
      <c r="AU30" s="123">
        <f t="shared" si="9"/>
        <v>0</v>
      </c>
      <c r="AW30" s="83"/>
      <c r="AX30" s="83"/>
    </row>
    <row r="31" spans="2:50" ht="15" x14ac:dyDescent="0.25">
      <c r="B31" s="119" t="s">
        <v>256</v>
      </c>
      <c r="C31" s="116"/>
      <c r="D31" s="116"/>
      <c r="E31" s="116"/>
      <c r="F31" s="108"/>
      <c r="G31" s="108"/>
      <c r="H31" s="108"/>
      <c r="I31" s="108"/>
      <c r="J31" s="108"/>
      <c r="K31" s="108"/>
      <c r="L31" s="108"/>
      <c r="M31" s="121">
        <f t="shared" si="0"/>
        <v>0</v>
      </c>
      <c r="N31" s="108"/>
      <c r="O31" s="108"/>
      <c r="P31" s="108"/>
      <c r="Q31" s="108"/>
      <c r="R31" s="108"/>
      <c r="S31" s="108"/>
      <c r="T31" s="108"/>
      <c r="U31" s="121">
        <f t="shared" si="7"/>
        <v>0</v>
      </c>
      <c r="V31" s="108"/>
      <c r="W31" s="108"/>
      <c r="X31" s="108"/>
      <c r="Y31" s="108"/>
      <c r="Z31" s="108"/>
      <c r="AA31" s="108"/>
      <c r="AB31" s="108"/>
      <c r="AC31" s="121">
        <f t="shared" si="2"/>
        <v>0</v>
      </c>
      <c r="AD31" s="108"/>
      <c r="AE31" s="108"/>
      <c r="AF31" s="108"/>
      <c r="AG31" s="108"/>
      <c r="AH31" s="108"/>
      <c r="AI31" s="108"/>
      <c r="AJ31" s="108"/>
      <c r="AK31" s="121">
        <f t="shared" si="3"/>
        <v>0</v>
      </c>
      <c r="AL31" s="108"/>
      <c r="AM31" s="108"/>
      <c r="AN31" s="108"/>
      <c r="AO31" s="108"/>
      <c r="AP31" s="108"/>
      <c r="AQ31" s="108"/>
      <c r="AR31" s="108"/>
      <c r="AS31" s="121">
        <f t="shared" si="4"/>
        <v>0</v>
      </c>
      <c r="AT31" s="121">
        <f t="shared" si="8"/>
        <v>0</v>
      </c>
      <c r="AU31" s="121">
        <f t="shared" si="9"/>
        <v>0</v>
      </c>
      <c r="AW31" s="83"/>
      <c r="AX31" s="83"/>
    </row>
    <row r="32" spans="2:50" ht="15" x14ac:dyDescent="0.25">
      <c r="B32" s="119" t="s">
        <v>255</v>
      </c>
      <c r="C32" s="116"/>
      <c r="D32" s="116"/>
      <c r="E32" s="116"/>
      <c r="F32" s="108"/>
      <c r="G32" s="108"/>
      <c r="H32" s="108"/>
      <c r="I32" s="108"/>
      <c r="J32" s="108"/>
      <c r="K32" s="108"/>
      <c r="L32" s="108"/>
      <c r="M32" s="121">
        <f t="shared" si="0"/>
        <v>0</v>
      </c>
      <c r="N32" s="108"/>
      <c r="O32" s="108"/>
      <c r="P32" s="108"/>
      <c r="Q32" s="108"/>
      <c r="R32" s="108"/>
      <c r="S32" s="108"/>
      <c r="T32" s="108"/>
      <c r="U32" s="121">
        <f t="shared" si="7"/>
        <v>0</v>
      </c>
      <c r="V32" s="108"/>
      <c r="W32" s="108"/>
      <c r="X32" s="108"/>
      <c r="Y32" s="108"/>
      <c r="Z32" s="108"/>
      <c r="AA32" s="108"/>
      <c r="AB32" s="108"/>
      <c r="AC32" s="121">
        <f t="shared" si="2"/>
        <v>0</v>
      </c>
      <c r="AD32" s="108"/>
      <c r="AE32" s="108"/>
      <c r="AF32" s="108"/>
      <c r="AG32" s="108"/>
      <c r="AH32" s="108"/>
      <c r="AI32" s="108"/>
      <c r="AJ32" s="108"/>
      <c r="AK32" s="121">
        <f t="shared" si="3"/>
        <v>0</v>
      </c>
      <c r="AL32" s="108"/>
      <c r="AM32" s="108"/>
      <c r="AN32" s="108"/>
      <c r="AO32" s="108"/>
      <c r="AP32" s="108"/>
      <c r="AQ32" s="108"/>
      <c r="AR32" s="108"/>
      <c r="AS32" s="121">
        <f t="shared" si="4"/>
        <v>0</v>
      </c>
      <c r="AT32" s="121">
        <f t="shared" si="8"/>
        <v>0</v>
      </c>
      <c r="AU32" s="121">
        <f t="shared" si="9"/>
        <v>0</v>
      </c>
      <c r="AW32" s="83"/>
      <c r="AX32" s="83"/>
    </row>
    <row r="33" spans="1:50" ht="15" x14ac:dyDescent="0.25">
      <c r="B33" s="119" t="s">
        <v>254</v>
      </c>
      <c r="C33" s="116"/>
      <c r="D33" s="116"/>
      <c r="E33" s="116"/>
      <c r="F33" s="108"/>
      <c r="G33" s="108"/>
      <c r="H33" s="108"/>
      <c r="I33" s="108"/>
      <c r="J33" s="108"/>
      <c r="K33" s="108"/>
      <c r="L33" s="108"/>
      <c r="M33" s="121">
        <f t="shared" si="0"/>
        <v>0</v>
      </c>
      <c r="N33" s="108"/>
      <c r="O33" s="108"/>
      <c r="P33" s="108"/>
      <c r="Q33" s="108"/>
      <c r="R33" s="108"/>
      <c r="S33" s="108"/>
      <c r="T33" s="108"/>
      <c r="U33" s="121">
        <f t="shared" si="7"/>
        <v>0</v>
      </c>
      <c r="V33" s="108"/>
      <c r="W33" s="108"/>
      <c r="X33" s="108"/>
      <c r="Y33" s="108"/>
      <c r="Z33" s="108"/>
      <c r="AA33" s="108"/>
      <c r="AB33" s="108"/>
      <c r="AC33" s="121">
        <f t="shared" si="2"/>
        <v>0</v>
      </c>
      <c r="AD33" s="108"/>
      <c r="AE33" s="108"/>
      <c r="AF33" s="108"/>
      <c r="AG33" s="108"/>
      <c r="AH33" s="108"/>
      <c r="AI33" s="108"/>
      <c r="AJ33" s="108"/>
      <c r="AK33" s="121">
        <f t="shared" si="3"/>
        <v>0</v>
      </c>
      <c r="AL33" s="108"/>
      <c r="AM33" s="108"/>
      <c r="AN33" s="108"/>
      <c r="AO33" s="108"/>
      <c r="AP33" s="108"/>
      <c r="AQ33" s="108"/>
      <c r="AR33" s="108"/>
      <c r="AS33" s="121">
        <f t="shared" si="4"/>
        <v>0</v>
      </c>
      <c r="AT33" s="121">
        <f t="shared" si="8"/>
        <v>0</v>
      </c>
      <c r="AU33" s="121">
        <f t="shared" si="9"/>
        <v>0</v>
      </c>
      <c r="AW33" s="83"/>
      <c r="AX33" s="83"/>
    </row>
    <row r="34" spans="1:50" ht="15.75" x14ac:dyDescent="0.25">
      <c r="B34" s="118" t="s">
        <v>253</v>
      </c>
      <c r="C34" s="117"/>
      <c r="D34" s="116"/>
      <c r="E34" s="116"/>
      <c r="F34" s="108"/>
      <c r="G34" s="108"/>
      <c r="H34" s="108"/>
      <c r="I34" s="108"/>
      <c r="J34" s="108"/>
      <c r="K34" s="108"/>
      <c r="L34" s="108"/>
      <c r="M34" s="121">
        <f t="shared" si="0"/>
        <v>0</v>
      </c>
      <c r="N34" s="108"/>
      <c r="O34" s="108"/>
      <c r="P34" s="108"/>
      <c r="Q34" s="108"/>
      <c r="R34" s="108"/>
      <c r="S34" s="108"/>
      <c r="T34" s="108"/>
      <c r="U34" s="121">
        <f t="shared" si="7"/>
        <v>0</v>
      </c>
      <c r="V34" s="108"/>
      <c r="W34" s="108"/>
      <c r="X34" s="108"/>
      <c r="Y34" s="108"/>
      <c r="Z34" s="108"/>
      <c r="AA34" s="108"/>
      <c r="AB34" s="108"/>
      <c r="AC34" s="121">
        <f t="shared" si="2"/>
        <v>0</v>
      </c>
      <c r="AD34" s="108"/>
      <c r="AE34" s="108"/>
      <c r="AF34" s="108"/>
      <c r="AG34" s="108"/>
      <c r="AH34" s="108"/>
      <c r="AI34" s="108"/>
      <c r="AJ34" s="108"/>
      <c r="AK34" s="121">
        <f t="shared" si="3"/>
        <v>0</v>
      </c>
      <c r="AL34" s="108"/>
      <c r="AM34" s="108"/>
      <c r="AN34" s="108"/>
      <c r="AO34" s="108"/>
      <c r="AP34" s="108"/>
      <c r="AQ34" s="108"/>
      <c r="AR34" s="108"/>
      <c r="AS34" s="121">
        <f t="shared" si="4"/>
        <v>0</v>
      </c>
      <c r="AT34" s="121">
        <f t="shared" si="8"/>
        <v>0</v>
      </c>
      <c r="AU34" s="121">
        <f t="shared" si="9"/>
        <v>0</v>
      </c>
      <c r="AW34" s="83"/>
      <c r="AX34" s="83"/>
    </row>
    <row r="35" spans="1:50" ht="15.75" x14ac:dyDescent="0.25">
      <c r="B35" s="230" t="s">
        <v>232</v>
      </c>
      <c r="C35" s="231"/>
      <c r="D35" s="231"/>
      <c r="E35" s="231"/>
      <c r="F35" s="231"/>
      <c r="G35" s="231"/>
      <c r="H35" s="231"/>
      <c r="I35" s="231"/>
      <c r="J35" s="231"/>
      <c r="K35" s="231"/>
      <c r="L35" s="232"/>
      <c r="M35" s="122">
        <f>SUM(M15:M34)</f>
        <v>0</v>
      </c>
      <c r="N35" s="103"/>
      <c r="O35" s="103"/>
      <c r="P35" s="103"/>
      <c r="Q35" s="103"/>
      <c r="R35" s="103"/>
      <c r="S35" s="103"/>
      <c r="T35" s="103"/>
      <c r="U35" s="122">
        <f>SUM(U15:U34)</f>
        <v>0</v>
      </c>
      <c r="V35" s="103"/>
      <c r="W35" s="103"/>
      <c r="X35" s="103"/>
      <c r="Y35" s="103"/>
      <c r="Z35" s="103"/>
      <c r="AA35" s="103"/>
      <c r="AB35" s="103"/>
      <c r="AC35" s="122">
        <f>SUM(AC15:AC34)</f>
        <v>0</v>
      </c>
      <c r="AD35" s="103"/>
      <c r="AE35" s="103"/>
      <c r="AF35" s="103"/>
      <c r="AG35" s="103"/>
      <c r="AH35" s="103"/>
      <c r="AI35" s="103"/>
      <c r="AJ35" s="103"/>
      <c r="AK35" s="122">
        <f>SUM(AK15:AK34)</f>
        <v>0</v>
      </c>
      <c r="AL35" s="103"/>
      <c r="AM35" s="103"/>
      <c r="AN35" s="103"/>
      <c r="AO35" s="103"/>
      <c r="AP35" s="103"/>
      <c r="AQ35" s="103"/>
      <c r="AR35" s="103"/>
      <c r="AS35" s="122">
        <f>SUM(AS15:AS34)</f>
        <v>0</v>
      </c>
      <c r="AT35" s="121">
        <f t="shared" si="8"/>
        <v>0</v>
      </c>
      <c r="AU35" s="103"/>
      <c r="AW35" s="83"/>
      <c r="AX35" s="83"/>
    </row>
    <row r="36" spans="1:50" ht="15.6" customHeight="1" x14ac:dyDescent="0.2">
      <c r="B36" s="241" t="s">
        <v>260</v>
      </c>
      <c r="C36" s="241"/>
      <c r="D36" s="241"/>
      <c r="E36" s="241"/>
      <c r="F36" s="245" t="s">
        <v>259</v>
      </c>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W36" s="83"/>
      <c r="AX36" s="83"/>
    </row>
    <row r="37" spans="1:50" ht="16.149999999999999" customHeight="1" x14ac:dyDescent="0.2">
      <c r="B37" s="241"/>
      <c r="C37" s="241"/>
      <c r="D37" s="241"/>
      <c r="E37" s="241"/>
      <c r="F37" s="246" t="s">
        <v>246</v>
      </c>
      <c r="G37" s="247"/>
      <c r="H37" s="247"/>
      <c r="I37" s="247"/>
      <c r="J37" s="247"/>
      <c r="K37" s="247"/>
      <c r="L37" s="247"/>
      <c r="M37" s="247"/>
      <c r="N37" s="246" t="s">
        <v>245</v>
      </c>
      <c r="O37" s="247"/>
      <c r="P37" s="247"/>
      <c r="Q37" s="247"/>
      <c r="R37" s="247"/>
      <c r="S37" s="247"/>
      <c r="T37" s="247"/>
      <c r="U37" s="247"/>
      <c r="V37" s="246" t="s">
        <v>244</v>
      </c>
      <c r="W37" s="247"/>
      <c r="X37" s="247"/>
      <c r="Y37" s="247"/>
      <c r="Z37" s="247"/>
      <c r="AA37" s="247"/>
      <c r="AB37" s="247"/>
      <c r="AC37" s="247"/>
      <c r="AD37" s="246" t="s">
        <v>243</v>
      </c>
      <c r="AE37" s="247"/>
      <c r="AF37" s="247"/>
      <c r="AG37" s="247"/>
      <c r="AH37" s="247"/>
      <c r="AI37" s="247"/>
      <c r="AJ37" s="247"/>
      <c r="AK37" s="247"/>
      <c r="AL37" s="246" t="s">
        <v>242</v>
      </c>
      <c r="AM37" s="247"/>
      <c r="AN37" s="247"/>
      <c r="AO37" s="247"/>
      <c r="AP37" s="247"/>
      <c r="AQ37" s="247"/>
      <c r="AR37" s="247"/>
      <c r="AS37" s="247"/>
      <c r="AT37" s="248" t="s">
        <v>258</v>
      </c>
      <c r="AU37" s="248" t="s">
        <v>257</v>
      </c>
      <c r="AW37" s="83"/>
      <c r="AX37" s="83"/>
    </row>
    <row r="38" spans="1:50" ht="22.15" customHeight="1" x14ac:dyDescent="0.25">
      <c r="A38" s="90"/>
      <c r="B38" s="241"/>
      <c r="C38" s="241"/>
      <c r="D38" s="241"/>
      <c r="E38" s="241"/>
      <c r="F38" s="120">
        <v>1</v>
      </c>
      <c r="G38" s="120">
        <v>2</v>
      </c>
      <c r="H38" s="120">
        <v>3</v>
      </c>
      <c r="I38" s="120">
        <v>4</v>
      </c>
      <c r="J38" s="120">
        <v>5</v>
      </c>
      <c r="K38" s="120">
        <v>6</v>
      </c>
      <c r="L38" s="120">
        <v>7</v>
      </c>
      <c r="M38" s="120" t="s">
        <v>241</v>
      </c>
      <c r="N38" s="120">
        <v>1</v>
      </c>
      <c r="O38" s="120">
        <v>2</v>
      </c>
      <c r="P38" s="120">
        <v>3</v>
      </c>
      <c r="Q38" s="120">
        <v>4</v>
      </c>
      <c r="R38" s="120">
        <v>5</v>
      </c>
      <c r="S38" s="120">
        <v>6</v>
      </c>
      <c r="T38" s="120">
        <v>7</v>
      </c>
      <c r="U38" s="120" t="s">
        <v>240</v>
      </c>
      <c r="V38" s="120">
        <v>1</v>
      </c>
      <c r="W38" s="120">
        <v>2</v>
      </c>
      <c r="X38" s="120">
        <v>3</v>
      </c>
      <c r="Y38" s="120">
        <v>4</v>
      </c>
      <c r="Z38" s="120">
        <v>5</v>
      </c>
      <c r="AA38" s="120">
        <v>6</v>
      </c>
      <c r="AB38" s="120">
        <v>7</v>
      </c>
      <c r="AC38" s="120" t="s">
        <v>239</v>
      </c>
      <c r="AD38" s="120">
        <v>1</v>
      </c>
      <c r="AE38" s="120">
        <v>2</v>
      </c>
      <c r="AF38" s="120">
        <v>3</v>
      </c>
      <c r="AG38" s="120">
        <v>4</v>
      </c>
      <c r="AH38" s="120">
        <v>5</v>
      </c>
      <c r="AI38" s="120">
        <v>6</v>
      </c>
      <c r="AJ38" s="120">
        <v>7</v>
      </c>
      <c r="AK38" s="120" t="s">
        <v>238</v>
      </c>
      <c r="AL38" s="120">
        <v>1</v>
      </c>
      <c r="AM38" s="120">
        <v>2</v>
      </c>
      <c r="AN38" s="120">
        <v>3</v>
      </c>
      <c r="AO38" s="120">
        <v>4</v>
      </c>
      <c r="AP38" s="120">
        <v>5</v>
      </c>
      <c r="AQ38" s="120">
        <v>6</v>
      </c>
      <c r="AR38" s="120">
        <v>7</v>
      </c>
      <c r="AS38" s="120" t="s">
        <v>237</v>
      </c>
      <c r="AT38" s="248"/>
      <c r="AU38" s="248"/>
      <c r="AW38" s="83"/>
      <c r="AX38" s="83"/>
    </row>
    <row r="39" spans="1:50" ht="14.45" customHeight="1" x14ac:dyDescent="0.25">
      <c r="A39" s="90"/>
      <c r="B39" s="118" t="s">
        <v>277</v>
      </c>
      <c r="C39" s="117"/>
      <c r="D39" s="116" t="s">
        <v>101</v>
      </c>
      <c r="E39" s="116" t="s">
        <v>217</v>
      </c>
      <c r="F39" s="108"/>
      <c r="G39" s="108"/>
      <c r="H39" s="108"/>
      <c r="I39" s="108"/>
      <c r="J39" s="108"/>
      <c r="K39" s="108"/>
      <c r="L39" s="108"/>
      <c r="M39" s="114">
        <f>SUM(F39:L39)</f>
        <v>0</v>
      </c>
      <c r="N39" s="108"/>
      <c r="O39" s="108"/>
      <c r="P39" s="108"/>
      <c r="Q39" s="108"/>
      <c r="R39" s="108"/>
      <c r="S39" s="108"/>
      <c r="T39" s="108"/>
      <c r="U39" s="114">
        <f>SUM(N39:T39)</f>
        <v>0</v>
      </c>
      <c r="V39" s="108"/>
      <c r="W39" s="108"/>
      <c r="X39" s="108"/>
      <c r="Y39" s="108"/>
      <c r="Z39" s="108"/>
      <c r="AA39" s="108"/>
      <c r="AB39" s="108"/>
      <c r="AC39" s="114">
        <f>SUM(V39:AB39)</f>
        <v>0</v>
      </c>
      <c r="AD39" s="108"/>
      <c r="AE39" s="108"/>
      <c r="AF39" s="108"/>
      <c r="AG39" s="108"/>
      <c r="AH39" s="108"/>
      <c r="AI39" s="108"/>
      <c r="AJ39" s="108"/>
      <c r="AK39" s="114">
        <f>SUM(AD39:AJ39)</f>
        <v>0</v>
      </c>
      <c r="AL39" s="108"/>
      <c r="AM39" s="108"/>
      <c r="AN39" s="108"/>
      <c r="AO39" s="108"/>
      <c r="AP39" s="108"/>
      <c r="AQ39" s="108"/>
      <c r="AR39" s="108"/>
      <c r="AS39" s="114">
        <f>SUM(AL39:AR39)</f>
        <v>0</v>
      </c>
      <c r="AT39" s="114">
        <f>M39+U39+AC39+AK39+AS39</f>
        <v>0</v>
      </c>
      <c r="AU39" s="114">
        <f>IF(AT39&gt;0,AT39/$AT$56,0)</f>
        <v>0</v>
      </c>
      <c r="AW39" s="83"/>
      <c r="AX39" s="83"/>
    </row>
    <row r="40" spans="1:50" ht="27" customHeight="1" x14ac:dyDescent="0.25">
      <c r="A40" s="90"/>
      <c r="B40" s="119" t="s">
        <v>256</v>
      </c>
      <c r="C40" s="116"/>
      <c r="D40" s="116"/>
      <c r="E40" s="116" t="s">
        <v>217</v>
      </c>
      <c r="F40" s="108"/>
      <c r="G40" s="108"/>
      <c r="H40" s="108"/>
      <c r="I40" s="108"/>
      <c r="J40" s="108"/>
      <c r="K40" s="108"/>
      <c r="L40" s="108"/>
      <c r="M40" s="114">
        <f>SUM(F40:L40)</f>
        <v>0</v>
      </c>
      <c r="N40" s="108"/>
      <c r="O40" s="108"/>
      <c r="P40" s="108"/>
      <c r="Q40" s="108"/>
      <c r="R40" s="108"/>
      <c r="S40" s="108"/>
      <c r="T40" s="108"/>
      <c r="U40" s="114">
        <f>SUM(N40:T40)</f>
        <v>0</v>
      </c>
      <c r="V40" s="108"/>
      <c r="W40" s="108"/>
      <c r="X40" s="108"/>
      <c r="Y40" s="108"/>
      <c r="Z40" s="108"/>
      <c r="AA40" s="108"/>
      <c r="AB40" s="108"/>
      <c r="AC40" s="114">
        <f>SUM(V40:AB40)</f>
        <v>0</v>
      </c>
      <c r="AD40" s="108"/>
      <c r="AE40" s="108"/>
      <c r="AF40" s="108"/>
      <c r="AG40" s="108"/>
      <c r="AH40" s="108"/>
      <c r="AI40" s="108"/>
      <c r="AJ40" s="108"/>
      <c r="AK40" s="114">
        <f>SUM(AD40:AJ40)</f>
        <v>0</v>
      </c>
      <c r="AL40" s="108"/>
      <c r="AM40" s="108"/>
      <c r="AN40" s="108"/>
      <c r="AO40" s="108"/>
      <c r="AP40" s="108"/>
      <c r="AQ40" s="108"/>
      <c r="AR40" s="108"/>
      <c r="AS40" s="114">
        <f>SUM(AL40:AR40)</f>
        <v>0</v>
      </c>
      <c r="AT40" s="114">
        <f>M40+U40+AC40+AK40+AS40</f>
        <v>0</v>
      </c>
      <c r="AU40" s="114">
        <f>IF(AT40&gt;0,AT40/$AT$56,0)</f>
        <v>0</v>
      </c>
      <c r="AW40" s="83"/>
      <c r="AX40" s="83"/>
    </row>
    <row r="41" spans="1:50" ht="15" x14ac:dyDescent="0.25">
      <c r="A41" s="90"/>
      <c r="B41" s="119" t="s">
        <v>255</v>
      </c>
      <c r="C41" s="116"/>
      <c r="D41" s="116"/>
      <c r="E41" s="116" t="s">
        <v>217</v>
      </c>
      <c r="F41" s="108"/>
      <c r="G41" s="108"/>
      <c r="H41" s="108"/>
      <c r="I41" s="108"/>
      <c r="J41" s="108"/>
      <c r="K41" s="108"/>
      <c r="L41" s="108"/>
      <c r="M41" s="114">
        <f>SUM(F41:L41)</f>
        <v>0</v>
      </c>
      <c r="N41" s="108"/>
      <c r="O41" s="108"/>
      <c r="P41" s="108"/>
      <c r="Q41" s="108"/>
      <c r="R41" s="108"/>
      <c r="S41" s="108"/>
      <c r="T41" s="108"/>
      <c r="U41" s="114">
        <f>SUM(N41:T41)</f>
        <v>0</v>
      </c>
      <c r="V41" s="108"/>
      <c r="W41" s="108"/>
      <c r="X41" s="108"/>
      <c r="Y41" s="108"/>
      <c r="Z41" s="108"/>
      <c r="AA41" s="108"/>
      <c r="AB41" s="108"/>
      <c r="AC41" s="114">
        <f>SUM(V41:AB41)</f>
        <v>0</v>
      </c>
      <c r="AD41" s="108"/>
      <c r="AE41" s="108"/>
      <c r="AF41" s="108"/>
      <c r="AG41" s="108"/>
      <c r="AH41" s="108"/>
      <c r="AI41" s="108"/>
      <c r="AJ41" s="108"/>
      <c r="AK41" s="114">
        <f>SUM(AD41:AJ41)</f>
        <v>0</v>
      </c>
      <c r="AL41" s="108"/>
      <c r="AM41" s="108"/>
      <c r="AN41" s="108"/>
      <c r="AO41" s="108"/>
      <c r="AP41" s="108"/>
      <c r="AQ41" s="108"/>
      <c r="AR41" s="108"/>
      <c r="AS41" s="114">
        <f>SUM(AL41:AR41)</f>
        <v>0</v>
      </c>
      <c r="AT41" s="114">
        <f>M41+U41+AC41+AK41+AS41</f>
        <v>0</v>
      </c>
      <c r="AU41" s="114">
        <f>IF(AT41&gt;0,AT41/$AT$56,0)</f>
        <v>0</v>
      </c>
      <c r="AW41" s="83"/>
      <c r="AX41" s="83"/>
    </row>
    <row r="42" spans="1:50" ht="15" x14ac:dyDescent="0.25">
      <c r="A42" s="90"/>
      <c r="B42" s="119" t="s">
        <v>254</v>
      </c>
      <c r="C42" s="116"/>
      <c r="D42" s="116"/>
      <c r="E42" s="116" t="s">
        <v>217</v>
      </c>
      <c r="F42" s="108"/>
      <c r="G42" s="108"/>
      <c r="H42" s="108"/>
      <c r="I42" s="108"/>
      <c r="J42" s="108"/>
      <c r="K42" s="108"/>
      <c r="L42" s="108"/>
      <c r="M42" s="114"/>
      <c r="N42" s="108"/>
      <c r="O42" s="108"/>
      <c r="P42" s="108"/>
      <c r="Q42" s="108"/>
      <c r="R42" s="108"/>
      <c r="S42" s="108"/>
      <c r="T42" s="108"/>
      <c r="U42" s="114"/>
      <c r="V42" s="108"/>
      <c r="W42" s="108"/>
      <c r="X42" s="108"/>
      <c r="Y42" s="108"/>
      <c r="Z42" s="108"/>
      <c r="AA42" s="108"/>
      <c r="AB42" s="108"/>
      <c r="AC42" s="114"/>
      <c r="AD42" s="108"/>
      <c r="AE42" s="108"/>
      <c r="AF42" s="108"/>
      <c r="AG42" s="108"/>
      <c r="AH42" s="108"/>
      <c r="AI42" s="108"/>
      <c r="AJ42" s="108"/>
      <c r="AK42" s="114"/>
      <c r="AL42" s="108"/>
      <c r="AM42" s="108"/>
      <c r="AN42" s="108"/>
      <c r="AO42" s="108"/>
      <c r="AP42" s="108"/>
      <c r="AQ42" s="108"/>
      <c r="AR42" s="108"/>
      <c r="AS42" s="114"/>
      <c r="AT42" s="114"/>
      <c r="AU42" s="114"/>
      <c r="AW42" s="83"/>
      <c r="AX42" s="83"/>
    </row>
    <row r="43" spans="1:50" ht="15.75" x14ac:dyDescent="0.25">
      <c r="A43" s="90"/>
      <c r="B43" s="118" t="s">
        <v>253</v>
      </c>
      <c r="C43" s="117"/>
      <c r="D43" s="116"/>
      <c r="E43" s="116" t="s">
        <v>217</v>
      </c>
      <c r="F43" s="108"/>
      <c r="G43" s="108"/>
      <c r="H43" s="108"/>
      <c r="I43" s="108"/>
      <c r="J43" s="108"/>
      <c r="K43" s="108"/>
      <c r="L43" s="108"/>
      <c r="M43" s="114">
        <f>SUM(F43:L43)</f>
        <v>0</v>
      </c>
      <c r="N43" s="108"/>
      <c r="O43" s="108"/>
      <c r="P43" s="108"/>
      <c r="Q43" s="108"/>
      <c r="R43" s="108"/>
      <c r="S43" s="108"/>
      <c r="T43" s="108"/>
      <c r="U43" s="114">
        <f>SUM(N43:T43)</f>
        <v>0</v>
      </c>
      <c r="V43" s="108"/>
      <c r="W43" s="108"/>
      <c r="X43" s="108"/>
      <c r="Y43" s="108"/>
      <c r="Z43" s="108"/>
      <c r="AA43" s="108"/>
      <c r="AB43" s="108"/>
      <c r="AC43" s="114">
        <f>SUM(V43:AB43)</f>
        <v>0</v>
      </c>
      <c r="AD43" s="108"/>
      <c r="AE43" s="108"/>
      <c r="AF43" s="108"/>
      <c r="AG43" s="108"/>
      <c r="AH43" s="108"/>
      <c r="AI43" s="108"/>
      <c r="AJ43" s="108"/>
      <c r="AK43" s="114">
        <f>SUM(AD43:AJ43)</f>
        <v>0</v>
      </c>
      <c r="AL43" s="108"/>
      <c r="AM43" s="108"/>
      <c r="AN43" s="108"/>
      <c r="AO43" s="108"/>
      <c r="AP43" s="108"/>
      <c r="AQ43" s="108"/>
      <c r="AR43" s="108"/>
      <c r="AS43" s="114">
        <f>SUM(AL43:AR43)</f>
        <v>0</v>
      </c>
      <c r="AT43" s="114">
        <f t="shared" ref="AT43:AT48" si="10">M43+U43+AC43+AK43+AS43</f>
        <v>0</v>
      </c>
      <c r="AU43" s="114">
        <f>IF(AT43&gt;0,AT43/$AT$56,0)</f>
        <v>0</v>
      </c>
      <c r="AW43" s="83"/>
      <c r="AX43" s="83"/>
    </row>
    <row r="44" spans="1:50" ht="15" customHeight="1" x14ac:dyDescent="0.25">
      <c r="A44" s="90"/>
      <c r="B44" s="242" t="s">
        <v>252</v>
      </c>
      <c r="C44" s="242"/>
      <c r="D44" s="242"/>
      <c r="E44" s="242"/>
      <c r="F44" s="108"/>
      <c r="G44" s="108"/>
      <c r="H44" s="108"/>
      <c r="I44" s="108"/>
      <c r="J44" s="108"/>
      <c r="K44" s="108"/>
      <c r="L44" s="108"/>
      <c r="M44" s="114">
        <f>SUM(F44:L44)</f>
        <v>0</v>
      </c>
      <c r="N44" s="108"/>
      <c r="O44" s="108"/>
      <c r="P44" s="108"/>
      <c r="Q44" s="108"/>
      <c r="R44" s="108"/>
      <c r="S44" s="108"/>
      <c r="T44" s="108"/>
      <c r="U44" s="114">
        <f>SUM(N44:T44)</f>
        <v>0</v>
      </c>
      <c r="V44" s="108"/>
      <c r="W44" s="108"/>
      <c r="X44" s="108"/>
      <c r="Y44" s="108"/>
      <c r="Z44" s="108"/>
      <c r="AA44" s="108"/>
      <c r="AB44" s="108"/>
      <c r="AC44" s="114"/>
      <c r="AD44" s="108"/>
      <c r="AE44" s="108"/>
      <c r="AF44" s="108"/>
      <c r="AG44" s="108"/>
      <c r="AH44" s="108"/>
      <c r="AI44" s="108"/>
      <c r="AJ44" s="108"/>
      <c r="AK44" s="114"/>
      <c r="AL44" s="108"/>
      <c r="AM44" s="108"/>
      <c r="AN44" s="108"/>
      <c r="AO44" s="108"/>
      <c r="AP44" s="108"/>
      <c r="AQ44" s="108"/>
      <c r="AR44" s="108"/>
      <c r="AS44" s="114">
        <f>SUM(AL44:AR44)</f>
        <v>0</v>
      </c>
      <c r="AT44" s="114">
        <f t="shared" si="10"/>
        <v>0</v>
      </c>
      <c r="AU44" s="114">
        <f>IF(AT44&gt;0,AT44/$AT$56,0)</f>
        <v>0</v>
      </c>
      <c r="AW44" s="83"/>
      <c r="AX44" s="83"/>
    </row>
    <row r="45" spans="1:50" ht="15.75" customHeight="1" x14ac:dyDescent="0.25">
      <c r="A45" s="90"/>
      <c r="B45" s="242" t="s">
        <v>251</v>
      </c>
      <c r="C45" s="242"/>
      <c r="D45" s="242"/>
      <c r="E45" s="242"/>
      <c r="F45" s="108"/>
      <c r="G45" s="108"/>
      <c r="H45" s="108"/>
      <c r="I45" s="108"/>
      <c r="J45" s="108"/>
      <c r="K45" s="108"/>
      <c r="L45" s="108"/>
      <c r="M45" s="114">
        <f>SUM(F45:L45)</f>
        <v>0</v>
      </c>
      <c r="N45" s="108"/>
      <c r="O45" s="108"/>
      <c r="P45" s="108"/>
      <c r="Q45" s="108"/>
      <c r="R45" s="108"/>
      <c r="S45" s="108"/>
      <c r="T45" s="108"/>
      <c r="U45" s="114">
        <f>SUM(N45:T45)</f>
        <v>0</v>
      </c>
      <c r="V45" s="108"/>
      <c r="W45" s="108"/>
      <c r="X45" s="108"/>
      <c r="Y45" s="108"/>
      <c r="Z45" s="108"/>
      <c r="AA45" s="108"/>
      <c r="AB45" s="108"/>
      <c r="AC45" s="114">
        <f>SUM(V45:AB45)</f>
        <v>0</v>
      </c>
      <c r="AD45" s="108"/>
      <c r="AE45" s="108"/>
      <c r="AF45" s="108"/>
      <c r="AG45" s="108"/>
      <c r="AH45" s="108"/>
      <c r="AI45" s="108"/>
      <c r="AJ45" s="108"/>
      <c r="AK45" s="114">
        <f>SUM(AD45:AJ45)</f>
        <v>0</v>
      </c>
      <c r="AL45" s="108"/>
      <c r="AM45" s="108"/>
      <c r="AN45" s="108"/>
      <c r="AO45" s="108"/>
      <c r="AP45" s="108"/>
      <c r="AQ45" s="108"/>
      <c r="AR45" s="108"/>
      <c r="AS45" s="114">
        <f>SUM(AL45:AR45)</f>
        <v>0</v>
      </c>
      <c r="AT45" s="114">
        <f t="shared" si="10"/>
        <v>0</v>
      </c>
      <c r="AU45" s="114">
        <f>IF(AT45&gt;0,AT45/$AT$56,0)</f>
        <v>0</v>
      </c>
      <c r="AW45" s="83"/>
      <c r="AX45" s="83"/>
    </row>
    <row r="46" spans="1:50" ht="14.45" customHeight="1" x14ac:dyDescent="0.25">
      <c r="A46" s="90"/>
      <c r="B46" s="242" t="s">
        <v>250</v>
      </c>
      <c r="C46" s="242"/>
      <c r="D46" s="242"/>
      <c r="E46" s="242"/>
      <c r="F46" s="108"/>
      <c r="G46" s="108"/>
      <c r="H46" s="108"/>
      <c r="I46" s="108"/>
      <c r="J46" s="108"/>
      <c r="K46" s="108"/>
      <c r="L46" s="108"/>
      <c r="M46" s="114">
        <f>SUM(F46:L46)</f>
        <v>0</v>
      </c>
      <c r="N46" s="108"/>
      <c r="O46" s="108"/>
      <c r="P46" s="108"/>
      <c r="Q46" s="108"/>
      <c r="R46" s="108"/>
      <c r="S46" s="108"/>
      <c r="T46" s="108"/>
      <c r="U46" s="114">
        <f>SUM(N46:T46)</f>
        <v>0</v>
      </c>
      <c r="V46" s="108"/>
      <c r="W46" s="108"/>
      <c r="X46" s="108"/>
      <c r="Y46" s="108"/>
      <c r="Z46" s="108"/>
      <c r="AA46" s="108"/>
      <c r="AB46" s="108"/>
      <c r="AC46" s="114">
        <f>SUM(V46:AB46)</f>
        <v>0</v>
      </c>
      <c r="AD46" s="108"/>
      <c r="AE46" s="108"/>
      <c r="AF46" s="108"/>
      <c r="AG46" s="108"/>
      <c r="AH46" s="108"/>
      <c r="AI46" s="108"/>
      <c r="AJ46" s="108"/>
      <c r="AK46" s="114">
        <f>SUM(AD46:AJ46)</f>
        <v>0</v>
      </c>
      <c r="AL46" s="108"/>
      <c r="AM46" s="108"/>
      <c r="AN46" s="108"/>
      <c r="AO46" s="108"/>
      <c r="AP46" s="108"/>
      <c r="AQ46" s="108"/>
      <c r="AR46" s="108"/>
      <c r="AS46" s="114">
        <f>SUM(AL46:AR46)</f>
        <v>0</v>
      </c>
      <c r="AT46" s="114">
        <f t="shared" si="10"/>
        <v>0</v>
      </c>
      <c r="AU46" s="114">
        <f>IF(AT46&gt;0,AT46/$AT$56,0)</f>
        <v>0</v>
      </c>
      <c r="AW46" s="83"/>
      <c r="AX46" s="83"/>
    </row>
    <row r="47" spans="1:50" ht="14.45" customHeight="1" x14ac:dyDescent="0.25">
      <c r="A47" s="90"/>
      <c r="B47" s="242" t="s">
        <v>249</v>
      </c>
      <c r="C47" s="242"/>
      <c r="D47" s="242"/>
      <c r="E47" s="242"/>
      <c r="F47" s="108"/>
      <c r="G47" s="108"/>
      <c r="H47" s="108"/>
      <c r="I47" s="108"/>
      <c r="J47" s="108"/>
      <c r="K47" s="108"/>
      <c r="L47" s="108"/>
      <c r="M47" s="114">
        <f>SUM(F47:L47)</f>
        <v>0</v>
      </c>
      <c r="N47" s="108"/>
      <c r="O47" s="108"/>
      <c r="P47" s="108"/>
      <c r="Q47" s="108"/>
      <c r="R47" s="108"/>
      <c r="S47" s="108"/>
      <c r="T47" s="108"/>
      <c r="U47" s="114">
        <f>SUM(N47:T47)</f>
        <v>0</v>
      </c>
      <c r="V47" s="108"/>
      <c r="W47" s="108"/>
      <c r="X47" s="108"/>
      <c r="Y47" s="108"/>
      <c r="Z47" s="108"/>
      <c r="AA47" s="108"/>
      <c r="AB47" s="108"/>
      <c r="AC47" s="114">
        <f>SUM(V47:AB47)</f>
        <v>0</v>
      </c>
      <c r="AD47" s="108"/>
      <c r="AE47" s="108"/>
      <c r="AF47" s="108"/>
      <c r="AG47" s="108"/>
      <c r="AH47" s="108"/>
      <c r="AI47" s="108"/>
      <c r="AJ47" s="108"/>
      <c r="AK47" s="114">
        <f>SUM(AD47:AJ47)</f>
        <v>0</v>
      </c>
      <c r="AL47" s="108"/>
      <c r="AM47" s="108"/>
      <c r="AN47" s="108"/>
      <c r="AO47" s="108"/>
      <c r="AP47" s="108"/>
      <c r="AQ47" s="108"/>
      <c r="AR47" s="108"/>
      <c r="AS47" s="114">
        <f>SUM(AL47:AR47)</f>
        <v>0</v>
      </c>
      <c r="AT47" s="114">
        <f t="shared" si="10"/>
        <v>0</v>
      </c>
      <c r="AU47" s="114">
        <f>IF(AT47&gt;0,AT47/$AT$56,0)</f>
        <v>0</v>
      </c>
      <c r="AW47" s="83"/>
      <c r="AX47" s="83"/>
    </row>
    <row r="48" spans="1:50" ht="15.75" x14ac:dyDescent="0.25">
      <c r="A48" s="90"/>
      <c r="B48" s="230" t="s">
        <v>232</v>
      </c>
      <c r="C48" s="231"/>
      <c r="D48" s="231"/>
      <c r="E48" s="231"/>
      <c r="F48" s="231"/>
      <c r="G48" s="231"/>
      <c r="H48" s="231"/>
      <c r="I48" s="231"/>
      <c r="J48" s="231"/>
      <c r="K48" s="231"/>
      <c r="L48" s="232"/>
      <c r="M48" s="115">
        <f>SUM(M39:M47)</f>
        <v>0</v>
      </c>
      <c r="N48" s="103"/>
      <c r="O48" s="103"/>
      <c r="P48" s="103"/>
      <c r="Q48" s="103"/>
      <c r="R48" s="103"/>
      <c r="S48" s="103"/>
      <c r="T48" s="103"/>
      <c r="U48" s="115">
        <f>SUM(U39:U47)</f>
        <v>0</v>
      </c>
      <c r="V48" s="103"/>
      <c r="W48" s="103"/>
      <c r="X48" s="103"/>
      <c r="Y48" s="103"/>
      <c r="Z48" s="103"/>
      <c r="AA48" s="103"/>
      <c r="AB48" s="103"/>
      <c r="AC48" s="115">
        <f>SUM(AC39:AC47)</f>
        <v>0</v>
      </c>
      <c r="AD48" s="103"/>
      <c r="AE48" s="103"/>
      <c r="AF48" s="103"/>
      <c r="AG48" s="103"/>
      <c r="AH48" s="103"/>
      <c r="AI48" s="103"/>
      <c r="AJ48" s="103"/>
      <c r="AK48" s="115">
        <f>SUM(AK39:AK47)</f>
        <v>0</v>
      </c>
      <c r="AL48" s="103"/>
      <c r="AM48" s="103"/>
      <c r="AN48" s="103"/>
      <c r="AO48" s="103"/>
      <c r="AP48" s="103"/>
      <c r="AQ48" s="103"/>
      <c r="AR48" s="103"/>
      <c r="AS48" s="115">
        <f>SUM(AS39:AS47)</f>
        <v>0</v>
      </c>
      <c r="AT48" s="114">
        <f t="shared" si="10"/>
        <v>0</v>
      </c>
      <c r="AU48" s="113"/>
      <c r="AW48" s="83"/>
      <c r="AX48" s="83"/>
    </row>
    <row r="49" spans="2:83" ht="24" customHeight="1" x14ac:dyDescent="0.25">
      <c r="B49" s="254" t="s">
        <v>248</v>
      </c>
      <c r="C49" s="254"/>
      <c r="D49" s="254"/>
      <c r="E49" s="254"/>
      <c r="F49" s="252" t="s">
        <v>247</v>
      </c>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103"/>
      <c r="AU49" s="103"/>
      <c r="AW49" s="83"/>
      <c r="AX49" s="83"/>
    </row>
    <row r="50" spans="2:83" ht="15.75" customHeight="1" x14ac:dyDescent="0.25">
      <c r="B50" s="254"/>
      <c r="C50" s="254"/>
      <c r="D50" s="254"/>
      <c r="E50" s="254"/>
      <c r="F50" s="253" t="s">
        <v>246</v>
      </c>
      <c r="G50" s="253"/>
      <c r="H50" s="253"/>
      <c r="I50" s="253"/>
      <c r="J50" s="253"/>
      <c r="K50" s="253"/>
      <c r="L50" s="253"/>
      <c r="M50" s="253"/>
      <c r="N50" s="253" t="s">
        <v>245</v>
      </c>
      <c r="O50" s="253"/>
      <c r="P50" s="253"/>
      <c r="Q50" s="253"/>
      <c r="R50" s="253"/>
      <c r="S50" s="253"/>
      <c r="T50" s="253"/>
      <c r="U50" s="253"/>
      <c r="V50" s="112" t="s">
        <v>244</v>
      </c>
      <c r="W50" s="112"/>
      <c r="X50" s="112"/>
      <c r="Y50" s="112"/>
      <c r="Z50" s="112"/>
      <c r="AA50" s="112"/>
      <c r="AB50" s="112"/>
      <c r="AC50" s="112"/>
      <c r="AD50" s="253" t="s">
        <v>243</v>
      </c>
      <c r="AE50" s="253"/>
      <c r="AF50" s="253"/>
      <c r="AG50" s="253"/>
      <c r="AH50" s="253"/>
      <c r="AI50" s="253"/>
      <c r="AJ50" s="253"/>
      <c r="AK50" s="253"/>
      <c r="AL50" s="253" t="s">
        <v>242</v>
      </c>
      <c r="AM50" s="253"/>
      <c r="AN50" s="253"/>
      <c r="AO50" s="253"/>
      <c r="AP50" s="253"/>
      <c r="AQ50" s="253"/>
      <c r="AR50" s="253"/>
      <c r="AS50" s="253"/>
      <c r="AT50" s="103"/>
      <c r="AU50" s="103"/>
      <c r="AW50" s="83"/>
      <c r="AX50" s="83"/>
    </row>
    <row r="51" spans="2:83" ht="15" x14ac:dyDescent="0.25">
      <c r="B51" s="254"/>
      <c r="C51" s="254"/>
      <c r="D51" s="254"/>
      <c r="E51" s="254"/>
      <c r="F51" s="111">
        <v>1</v>
      </c>
      <c r="G51" s="111">
        <v>2</v>
      </c>
      <c r="H51" s="111">
        <v>3</v>
      </c>
      <c r="I51" s="111">
        <v>4</v>
      </c>
      <c r="J51" s="111">
        <v>5</v>
      </c>
      <c r="K51" s="111">
        <v>6</v>
      </c>
      <c r="L51" s="111">
        <v>7</v>
      </c>
      <c r="M51" s="111" t="s">
        <v>241</v>
      </c>
      <c r="N51" s="111">
        <v>1</v>
      </c>
      <c r="O51" s="111">
        <v>2</v>
      </c>
      <c r="P51" s="111">
        <v>3</v>
      </c>
      <c r="Q51" s="111">
        <v>4</v>
      </c>
      <c r="R51" s="111">
        <v>5</v>
      </c>
      <c r="S51" s="111">
        <v>6</v>
      </c>
      <c r="T51" s="111">
        <v>7</v>
      </c>
      <c r="U51" s="111" t="s">
        <v>240</v>
      </c>
      <c r="V51" s="111">
        <v>1</v>
      </c>
      <c r="W51" s="111">
        <v>2</v>
      </c>
      <c r="X51" s="111">
        <v>3</v>
      </c>
      <c r="Y51" s="111">
        <v>4</v>
      </c>
      <c r="Z51" s="111">
        <v>5</v>
      </c>
      <c r="AA51" s="111">
        <v>6</v>
      </c>
      <c r="AB51" s="111">
        <v>7</v>
      </c>
      <c r="AC51" s="111" t="s">
        <v>239</v>
      </c>
      <c r="AD51" s="111">
        <v>1</v>
      </c>
      <c r="AE51" s="111">
        <v>2</v>
      </c>
      <c r="AF51" s="111">
        <v>3</v>
      </c>
      <c r="AG51" s="111">
        <v>4</v>
      </c>
      <c r="AH51" s="111">
        <v>5</v>
      </c>
      <c r="AI51" s="111">
        <v>6</v>
      </c>
      <c r="AJ51" s="111">
        <v>7</v>
      </c>
      <c r="AK51" s="111" t="s">
        <v>238</v>
      </c>
      <c r="AL51" s="111">
        <v>1</v>
      </c>
      <c r="AM51" s="111">
        <v>2</v>
      </c>
      <c r="AN51" s="111">
        <v>3</v>
      </c>
      <c r="AO51" s="111">
        <v>4</v>
      </c>
      <c r="AP51" s="111">
        <v>5</v>
      </c>
      <c r="AQ51" s="111">
        <v>6</v>
      </c>
      <c r="AR51" s="111">
        <v>7</v>
      </c>
      <c r="AS51" s="111" t="s">
        <v>237</v>
      </c>
      <c r="AT51" s="111" t="s">
        <v>236</v>
      </c>
      <c r="AU51" s="103"/>
      <c r="AW51" s="83"/>
      <c r="AX51" s="83"/>
    </row>
    <row r="52" spans="2:83" ht="15" x14ac:dyDescent="0.25">
      <c r="B52" s="243" t="s">
        <v>235</v>
      </c>
      <c r="C52" s="244"/>
      <c r="D52" s="244"/>
      <c r="E52" s="109"/>
      <c r="F52" s="108"/>
      <c r="G52" s="108"/>
      <c r="H52" s="108"/>
      <c r="I52" s="108"/>
      <c r="J52" s="108"/>
      <c r="K52" s="108"/>
      <c r="L52" s="108"/>
      <c r="M52" s="107">
        <f>SUM(F52:L52)</f>
        <v>0</v>
      </c>
      <c r="N52" s="108"/>
      <c r="O52" s="108"/>
      <c r="P52" s="108"/>
      <c r="Q52" s="108"/>
      <c r="R52" s="108"/>
      <c r="S52" s="108"/>
      <c r="T52" s="108"/>
      <c r="U52" s="107">
        <f>SUM(N52:T52)</f>
        <v>0</v>
      </c>
      <c r="V52" s="108"/>
      <c r="W52" s="108"/>
      <c r="X52" s="108"/>
      <c r="Y52" s="108"/>
      <c r="Z52" s="108"/>
      <c r="AA52" s="108"/>
      <c r="AB52" s="108"/>
      <c r="AC52" s="107">
        <f>SUM(V52:AB52)</f>
        <v>0</v>
      </c>
      <c r="AD52" s="108"/>
      <c r="AE52" s="108"/>
      <c r="AF52" s="108"/>
      <c r="AG52" s="108"/>
      <c r="AH52" s="108"/>
      <c r="AI52" s="108"/>
      <c r="AJ52" s="108"/>
      <c r="AK52" s="107">
        <f>SUM(AD52:AJ52)</f>
        <v>0</v>
      </c>
      <c r="AL52" s="108"/>
      <c r="AM52" s="108"/>
      <c r="AN52" s="108"/>
      <c r="AO52" s="108"/>
      <c r="AP52" s="108"/>
      <c r="AQ52" s="108"/>
      <c r="AR52" s="108"/>
      <c r="AS52" s="107">
        <f>SUM(AL52:AR52)</f>
        <v>0</v>
      </c>
      <c r="AT52" s="107">
        <f>M52+U52+AC52+AK52+AS52</f>
        <v>0</v>
      </c>
      <c r="AU52" s="103"/>
      <c r="AW52" s="83"/>
      <c r="AX52" s="83"/>
    </row>
    <row r="53" spans="2:83" ht="15" x14ac:dyDescent="0.25">
      <c r="B53" s="243" t="s">
        <v>234</v>
      </c>
      <c r="C53" s="243"/>
      <c r="D53" s="243"/>
      <c r="E53" s="110"/>
      <c r="F53" s="108"/>
      <c r="G53" s="108"/>
      <c r="H53" s="108"/>
      <c r="I53" s="108"/>
      <c r="J53" s="108"/>
      <c r="K53" s="108"/>
      <c r="L53" s="108"/>
      <c r="M53" s="107">
        <f>SUM(F53:L53)</f>
        <v>0</v>
      </c>
      <c r="N53" s="108"/>
      <c r="O53" s="108"/>
      <c r="P53" s="108"/>
      <c r="Q53" s="108"/>
      <c r="R53" s="108"/>
      <c r="S53" s="108"/>
      <c r="T53" s="108"/>
      <c r="U53" s="107">
        <f>SUM(N53:T53)</f>
        <v>0</v>
      </c>
      <c r="V53" s="108"/>
      <c r="W53" s="108"/>
      <c r="X53" s="108"/>
      <c r="Y53" s="108"/>
      <c r="Z53" s="108"/>
      <c r="AA53" s="108"/>
      <c r="AB53" s="108"/>
      <c r="AC53" s="107">
        <f>SUM(V53:AB53)</f>
        <v>0</v>
      </c>
      <c r="AD53" s="108"/>
      <c r="AE53" s="108"/>
      <c r="AF53" s="108"/>
      <c r="AG53" s="108"/>
      <c r="AH53" s="108"/>
      <c r="AI53" s="108"/>
      <c r="AJ53" s="108"/>
      <c r="AK53" s="107">
        <f>SUM(AD53:AJ53)</f>
        <v>0</v>
      </c>
      <c r="AL53" s="108"/>
      <c r="AM53" s="108"/>
      <c r="AN53" s="108"/>
      <c r="AO53" s="108"/>
      <c r="AP53" s="108"/>
      <c r="AQ53" s="108"/>
      <c r="AR53" s="108"/>
      <c r="AS53" s="107">
        <f>SUM(AL53:AR53)</f>
        <v>0</v>
      </c>
      <c r="AT53" s="107">
        <f>M53+U53+AC53+AK53+AS53</f>
        <v>0</v>
      </c>
      <c r="AU53" s="103"/>
      <c r="AW53" s="83"/>
      <c r="AX53" s="83"/>
    </row>
    <row r="54" spans="2:83" ht="15" x14ac:dyDescent="0.25">
      <c r="B54" s="243" t="s">
        <v>233</v>
      </c>
      <c r="C54" s="244"/>
      <c r="D54" s="244"/>
      <c r="E54" s="109"/>
      <c r="F54" s="108"/>
      <c r="G54" s="108"/>
      <c r="H54" s="108"/>
      <c r="I54" s="108"/>
      <c r="J54" s="108"/>
      <c r="K54" s="108"/>
      <c r="L54" s="108"/>
      <c r="M54" s="107">
        <f>SUM(F54:L54)</f>
        <v>0</v>
      </c>
      <c r="N54" s="108"/>
      <c r="O54" s="108"/>
      <c r="P54" s="108"/>
      <c r="Q54" s="108"/>
      <c r="R54" s="108"/>
      <c r="S54" s="108"/>
      <c r="T54" s="108"/>
      <c r="U54" s="107">
        <f>SUM(N54:T54)</f>
        <v>0</v>
      </c>
      <c r="V54" s="108"/>
      <c r="W54" s="108"/>
      <c r="X54" s="108"/>
      <c r="Y54" s="108"/>
      <c r="Z54" s="108"/>
      <c r="AA54" s="108"/>
      <c r="AB54" s="108"/>
      <c r="AC54" s="107">
        <f>SUM(V54:AB54)</f>
        <v>0</v>
      </c>
      <c r="AD54" s="108"/>
      <c r="AE54" s="108"/>
      <c r="AF54" s="108"/>
      <c r="AG54" s="108"/>
      <c r="AH54" s="108"/>
      <c r="AI54" s="108"/>
      <c r="AJ54" s="108"/>
      <c r="AK54" s="107">
        <f>SUM(AD54:AJ54)</f>
        <v>0</v>
      </c>
      <c r="AL54" s="108"/>
      <c r="AM54" s="108"/>
      <c r="AN54" s="108"/>
      <c r="AO54" s="108"/>
      <c r="AP54" s="108"/>
      <c r="AQ54" s="108"/>
      <c r="AR54" s="108"/>
      <c r="AS54" s="107">
        <f>SUM(AL54:AR54)</f>
        <v>0</v>
      </c>
      <c r="AT54" s="107">
        <f>M54+U54+AC54+AK54+AS54</f>
        <v>0</v>
      </c>
      <c r="AU54" s="103"/>
      <c r="AW54" s="83"/>
      <c r="AX54" s="83"/>
    </row>
    <row r="55" spans="2:83" ht="15.75" x14ac:dyDescent="0.25">
      <c r="B55" s="230" t="s">
        <v>232</v>
      </c>
      <c r="C55" s="231"/>
      <c r="D55" s="231"/>
      <c r="E55" s="231"/>
      <c r="F55" s="231"/>
      <c r="G55" s="231"/>
      <c r="H55" s="231"/>
      <c r="I55" s="231"/>
      <c r="J55" s="231"/>
      <c r="K55" s="231"/>
      <c r="L55" s="232"/>
      <c r="M55" s="106">
        <f>SUM(M52:M54)</f>
        <v>0</v>
      </c>
      <c r="N55" s="103"/>
      <c r="O55" s="103"/>
      <c r="P55" s="103"/>
      <c r="Q55" s="103"/>
      <c r="R55" s="103"/>
      <c r="S55" s="103"/>
      <c r="T55" s="103"/>
      <c r="U55" s="106">
        <f>SUM(U52:U54)</f>
        <v>0</v>
      </c>
      <c r="V55" s="103"/>
      <c r="W55" s="103"/>
      <c r="X55" s="103"/>
      <c r="Y55" s="103"/>
      <c r="Z55" s="103"/>
      <c r="AA55" s="103"/>
      <c r="AB55" s="103"/>
      <c r="AC55" s="106">
        <f>SUM(AC52:AC54)</f>
        <v>0</v>
      </c>
      <c r="AD55" s="103"/>
      <c r="AE55" s="103"/>
      <c r="AF55" s="103"/>
      <c r="AG55" s="103"/>
      <c r="AH55" s="103"/>
      <c r="AI55" s="103"/>
      <c r="AJ55" s="103"/>
      <c r="AK55" s="106">
        <f>SUM(AK52:AK54)</f>
        <v>0</v>
      </c>
      <c r="AL55" s="103"/>
      <c r="AM55" s="103"/>
      <c r="AN55" s="103"/>
      <c r="AO55" s="103"/>
      <c r="AP55" s="103"/>
      <c r="AQ55" s="103"/>
      <c r="AR55" s="103"/>
      <c r="AS55" s="106">
        <f>SUM(AS52:AS54)</f>
        <v>0</v>
      </c>
      <c r="AT55" s="106">
        <f>SUM(AT52:AT54)</f>
        <v>0</v>
      </c>
      <c r="AU55" s="103"/>
      <c r="AW55" s="83"/>
      <c r="AX55" s="83"/>
    </row>
    <row r="56" spans="2:83" ht="18.75" x14ac:dyDescent="0.3">
      <c r="B56" s="104" t="s">
        <v>231</v>
      </c>
      <c r="C56" s="103"/>
      <c r="D56" s="103"/>
      <c r="E56" s="103"/>
      <c r="F56" s="102">
        <f t="shared" ref="F56:L56" si="11">SUM(F39:F47)+SUM(F15:F34)</f>
        <v>0</v>
      </c>
      <c r="G56" s="102">
        <f t="shared" si="11"/>
        <v>0</v>
      </c>
      <c r="H56" s="102">
        <f t="shared" si="11"/>
        <v>0</v>
      </c>
      <c r="I56" s="102">
        <f t="shared" si="11"/>
        <v>0</v>
      </c>
      <c r="J56" s="102">
        <f t="shared" si="11"/>
        <v>0</v>
      </c>
      <c r="K56" s="102">
        <f t="shared" si="11"/>
        <v>0</v>
      </c>
      <c r="L56" s="102">
        <f t="shared" si="11"/>
        <v>0</v>
      </c>
      <c r="M56" s="105">
        <f>M48+M35</f>
        <v>0</v>
      </c>
      <c r="N56" s="102">
        <f t="shared" ref="N56:T56" si="12">SUM(N39:N47)+SUM(N15:N34)</f>
        <v>0</v>
      </c>
      <c r="O56" s="102">
        <f t="shared" si="12"/>
        <v>0</v>
      </c>
      <c r="P56" s="102">
        <f t="shared" si="12"/>
        <v>0</v>
      </c>
      <c r="Q56" s="102">
        <f t="shared" si="12"/>
        <v>0</v>
      </c>
      <c r="R56" s="102">
        <f t="shared" si="12"/>
        <v>0</v>
      </c>
      <c r="S56" s="102">
        <f t="shared" si="12"/>
        <v>0</v>
      </c>
      <c r="T56" s="102">
        <f t="shared" si="12"/>
        <v>0</v>
      </c>
      <c r="U56" s="105">
        <f>U48+U35</f>
        <v>0</v>
      </c>
      <c r="V56" s="102">
        <f t="shared" ref="V56:AB56" si="13">SUM(V39:V47)+SUM(V15:V34)</f>
        <v>0</v>
      </c>
      <c r="W56" s="102">
        <f t="shared" si="13"/>
        <v>0</v>
      </c>
      <c r="X56" s="102">
        <f t="shared" si="13"/>
        <v>0</v>
      </c>
      <c r="Y56" s="102">
        <f t="shared" si="13"/>
        <v>0</v>
      </c>
      <c r="Z56" s="102">
        <f t="shared" si="13"/>
        <v>0</v>
      </c>
      <c r="AA56" s="102">
        <f t="shared" si="13"/>
        <v>0</v>
      </c>
      <c r="AB56" s="102">
        <f t="shared" si="13"/>
        <v>0</v>
      </c>
      <c r="AC56" s="105">
        <f>AC48+AC35</f>
        <v>0</v>
      </c>
      <c r="AD56" s="102">
        <f t="shared" ref="AD56:AJ56" si="14">SUM(AD39:AD47)+SUM(AD15:AD34)</f>
        <v>0</v>
      </c>
      <c r="AE56" s="102">
        <f t="shared" si="14"/>
        <v>0</v>
      </c>
      <c r="AF56" s="102">
        <f t="shared" si="14"/>
        <v>0</v>
      </c>
      <c r="AG56" s="102">
        <f t="shared" si="14"/>
        <v>0</v>
      </c>
      <c r="AH56" s="102">
        <f t="shared" si="14"/>
        <v>0</v>
      </c>
      <c r="AI56" s="102">
        <f t="shared" si="14"/>
        <v>0</v>
      </c>
      <c r="AJ56" s="102">
        <f t="shared" si="14"/>
        <v>0</v>
      </c>
      <c r="AK56" s="105">
        <f>AK48+AK35</f>
        <v>0</v>
      </c>
      <c r="AL56" s="102">
        <f t="shared" ref="AL56:AR56" si="15">SUM(AL39:AL47)+SUM(AL15:AL34)</f>
        <v>0</v>
      </c>
      <c r="AM56" s="102">
        <f t="shared" si="15"/>
        <v>0</v>
      </c>
      <c r="AN56" s="102">
        <f t="shared" si="15"/>
        <v>0</v>
      </c>
      <c r="AO56" s="102">
        <f t="shared" si="15"/>
        <v>0</v>
      </c>
      <c r="AP56" s="102">
        <f t="shared" si="15"/>
        <v>0</v>
      </c>
      <c r="AQ56" s="102">
        <f t="shared" si="15"/>
        <v>0</v>
      </c>
      <c r="AR56" s="102">
        <f t="shared" si="15"/>
        <v>0</v>
      </c>
      <c r="AS56" s="105">
        <f>AS48+AS35</f>
        <v>0</v>
      </c>
      <c r="AT56" s="100">
        <f>AT48+AT35</f>
        <v>0</v>
      </c>
      <c r="AU56" s="99"/>
      <c r="AW56" s="83"/>
      <c r="AX56" s="83"/>
    </row>
    <row r="57" spans="2:83" ht="27.6" customHeight="1" x14ac:dyDescent="0.3">
      <c r="B57" s="104" t="s">
        <v>230</v>
      </c>
      <c r="C57" s="103"/>
      <c r="D57" s="103"/>
      <c r="E57" s="103"/>
      <c r="F57" s="102">
        <f t="shared" ref="F57:L57" si="16">F56+F54+F53+F52</f>
        <v>0</v>
      </c>
      <c r="G57" s="102">
        <f t="shared" si="16"/>
        <v>0</v>
      </c>
      <c r="H57" s="102">
        <f t="shared" si="16"/>
        <v>0</v>
      </c>
      <c r="I57" s="102">
        <f t="shared" si="16"/>
        <v>0</v>
      </c>
      <c r="J57" s="102">
        <f t="shared" si="16"/>
        <v>0</v>
      </c>
      <c r="K57" s="102">
        <f t="shared" si="16"/>
        <v>0</v>
      </c>
      <c r="L57" s="102">
        <f t="shared" si="16"/>
        <v>0</v>
      </c>
      <c r="M57" s="101">
        <f>IF((M55+M48+M35)&gt;40, "pārsniedz slodzi", (M55+M48+M35))</f>
        <v>0</v>
      </c>
      <c r="N57" s="102">
        <f t="shared" ref="N57:T57" si="17">N56+N54+N53+N52</f>
        <v>0</v>
      </c>
      <c r="O57" s="102">
        <f t="shared" si="17"/>
        <v>0</v>
      </c>
      <c r="P57" s="102">
        <f t="shared" si="17"/>
        <v>0</v>
      </c>
      <c r="Q57" s="102">
        <f t="shared" si="17"/>
        <v>0</v>
      </c>
      <c r="R57" s="102">
        <f t="shared" si="17"/>
        <v>0</v>
      </c>
      <c r="S57" s="102">
        <f t="shared" si="17"/>
        <v>0</v>
      </c>
      <c r="T57" s="102">
        <f t="shared" si="17"/>
        <v>0</v>
      </c>
      <c r="U57" s="101">
        <f>IF((U55+U48+U35)&gt;40, "pārsniedz slodzi", (U55+U48+U35))</f>
        <v>0</v>
      </c>
      <c r="V57" s="102">
        <f t="shared" ref="V57:AB57" si="18">V56+V54+V53+V52</f>
        <v>0</v>
      </c>
      <c r="W57" s="102">
        <f t="shared" si="18"/>
        <v>0</v>
      </c>
      <c r="X57" s="102">
        <f t="shared" si="18"/>
        <v>0</v>
      </c>
      <c r="Y57" s="102">
        <f t="shared" si="18"/>
        <v>0</v>
      </c>
      <c r="Z57" s="102">
        <f t="shared" si="18"/>
        <v>0</v>
      </c>
      <c r="AA57" s="102">
        <f t="shared" si="18"/>
        <v>0</v>
      </c>
      <c r="AB57" s="102">
        <f t="shared" si="18"/>
        <v>0</v>
      </c>
      <c r="AC57" s="101">
        <f>IF((AC55+AC48+AC35)&gt;40, "pārsniedz slodzi", (AC55+AC48+AC35))</f>
        <v>0</v>
      </c>
      <c r="AD57" s="102">
        <f t="shared" ref="AD57:AJ57" si="19">AD56+AD54+AD53+AD52</f>
        <v>0</v>
      </c>
      <c r="AE57" s="102">
        <f t="shared" si="19"/>
        <v>0</v>
      </c>
      <c r="AF57" s="102">
        <f t="shared" si="19"/>
        <v>0</v>
      </c>
      <c r="AG57" s="102">
        <f t="shared" si="19"/>
        <v>0</v>
      </c>
      <c r="AH57" s="102">
        <f t="shared" si="19"/>
        <v>0</v>
      </c>
      <c r="AI57" s="102">
        <f t="shared" si="19"/>
        <v>0</v>
      </c>
      <c r="AJ57" s="102">
        <f t="shared" si="19"/>
        <v>0</v>
      </c>
      <c r="AK57" s="101">
        <f>IF((AK55+AK48+AK35)&gt;40, "pārsniedz slodzi", (AK55+AK48+AK35))</f>
        <v>0</v>
      </c>
      <c r="AL57" s="102">
        <f t="shared" ref="AL57:AR57" si="20">AL56+AL54+AL53+AL52</f>
        <v>0</v>
      </c>
      <c r="AM57" s="102">
        <f t="shared" si="20"/>
        <v>0</v>
      </c>
      <c r="AN57" s="102">
        <f t="shared" si="20"/>
        <v>0</v>
      </c>
      <c r="AO57" s="102">
        <f t="shared" si="20"/>
        <v>0</v>
      </c>
      <c r="AP57" s="102">
        <f t="shared" si="20"/>
        <v>0</v>
      </c>
      <c r="AQ57" s="102">
        <f t="shared" si="20"/>
        <v>0</v>
      </c>
      <c r="AR57" s="102">
        <f t="shared" si="20"/>
        <v>0</v>
      </c>
      <c r="AS57" s="101">
        <f>IF((AS55+AS48+AS35)&gt;40, "pārsniedz slodzi", (AS55+AS48+AS35))</f>
        <v>0</v>
      </c>
      <c r="AT57" s="100">
        <f>AT55+AT48+AT35</f>
        <v>0</v>
      </c>
      <c r="AU57" s="99"/>
      <c r="AW57" s="83"/>
      <c r="AX57" s="83"/>
    </row>
    <row r="58" spans="2:83" ht="50.45" customHeight="1" x14ac:dyDescent="0.3">
      <c r="B58" s="94"/>
      <c r="C58" s="90"/>
      <c r="D58" s="90"/>
      <c r="E58" s="90"/>
      <c r="F58" s="98"/>
      <c r="G58" s="98"/>
      <c r="H58" s="98"/>
      <c r="I58" s="98"/>
      <c r="J58" s="98"/>
      <c r="K58" s="98"/>
      <c r="L58" s="98"/>
      <c r="M58" s="97"/>
      <c r="N58" s="98"/>
      <c r="O58" s="98"/>
      <c r="P58" s="98"/>
      <c r="Q58" s="98"/>
      <c r="R58" s="98"/>
      <c r="S58" s="98"/>
      <c r="T58" s="98"/>
      <c r="U58" s="97"/>
      <c r="V58" s="98"/>
      <c r="W58" s="98"/>
      <c r="X58" s="98"/>
      <c r="Y58" s="98"/>
      <c r="Z58" s="98"/>
      <c r="AA58" s="98"/>
      <c r="AB58" s="98"/>
      <c r="AC58" s="97"/>
      <c r="AD58" s="98"/>
      <c r="AE58" s="98"/>
      <c r="AF58" s="98"/>
      <c r="AG58" s="98"/>
      <c r="AH58" s="98"/>
      <c r="AI58" s="98"/>
      <c r="AJ58" s="98"/>
      <c r="AK58" s="97"/>
      <c r="AL58" s="98"/>
      <c r="AM58" s="98"/>
      <c r="AN58" s="98"/>
      <c r="AO58" s="98"/>
      <c r="AP58" s="98"/>
      <c r="AQ58" s="98"/>
      <c r="AR58" s="98"/>
      <c r="AS58" s="97"/>
      <c r="AT58" s="96"/>
      <c r="AV58" s="90"/>
      <c r="AW58" s="95" t="s">
        <v>229</v>
      </c>
      <c r="BQ58" s="95"/>
      <c r="BR58" s="84"/>
    </row>
    <row r="59" spans="2:83" ht="24" customHeight="1" x14ac:dyDescent="0.3">
      <c r="B59" s="83"/>
      <c r="C59" s="90"/>
      <c r="D59" s="90"/>
      <c r="E59" s="90"/>
      <c r="F59" s="98"/>
      <c r="G59" s="98"/>
      <c r="H59" s="98"/>
      <c r="I59" s="98"/>
      <c r="J59" s="98"/>
      <c r="K59" s="98"/>
      <c r="L59" s="98"/>
      <c r="M59" s="97"/>
      <c r="N59" s="98"/>
      <c r="O59" s="98"/>
      <c r="P59" s="98"/>
      <c r="Q59" s="98"/>
      <c r="R59" s="98"/>
      <c r="S59" s="98"/>
      <c r="T59" s="98"/>
      <c r="U59" s="97"/>
      <c r="V59" s="98"/>
      <c r="W59" s="98"/>
      <c r="X59" s="98"/>
      <c r="Y59" s="98"/>
      <c r="Z59" s="98"/>
      <c r="AA59" s="98"/>
      <c r="AB59" s="98"/>
      <c r="AC59" s="97"/>
      <c r="AD59" s="98"/>
      <c r="AE59" s="98"/>
      <c r="AF59" s="98"/>
      <c r="AG59" s="98"/>
      <c r="AH59" s="98"/>
      <c r="AI59" s="98"/>
      <c r="AJ59" s="98"/>
      <c r="AK59" s="97"/>
      <c r="AL59" s="98"/>
      <c r="AM59" s="98"/>
      <c r="AN59" s="98"/>
      <c r="AO59" s="98"/>
      <c r="AP59" s="98"/>
      <c r="AQ59" s="98"/>
      <c r="AR59" s="98"/>
      <c r="AS59" s="97"/>
      <c r="AT59" s="96"/>
      <c r="AV59" s="90"/>
      <c r="AW59" s="95"/>
      <c r="BQ59" s="85"/>
      <c r="BR59" s="84"/>
    </row>
    <row r="60" spans="2:83" ht="21" customHeight="1" x14ac:dyDescent="0.25">
      <c r="B60" s="83"/>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V60" s="90"/>
      <c r="AW60" s="94"/>
      <c r="BK60" s="83" t="s">
        <v>80</v>
      </c>
      <c r="BR60" s="84"/>
    </row>
    <row r="61" spans="2:83" ht="25.15" customHeight="1" x14ac:dyDescent="0.25">
      <c r="B61" s="83"/>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83" t="s">
        <v>228</v>
      </c>
      <c r="BA61" s="83" t="s">
        <v>227</v>
      </c>
      <c r="BC61" s="83" t="s">
        <v>225</v>
      </c>
      <c r="BF61" s="83" t="s">
        <v>226</v>
      </c>
      <c r="BK61" s="83" t="s">
        <v>225</v>
      </c>
      <c r="BR61" s="84"/>
      <c r="CE61" s="92"/>
    </row>
    <row r="62" spans="2:83" ht="25.15" customHeight="1" x14ac:dyDescent="0.25">
      <c r="B62" s="83"/>
      <c r="C62" s="93"/>
      <c r="D62" s="90"/>
      <c r="E62" s="90"/>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90"/>
      <c r="AV62" s="90"/>
      <c r="AW62" s="83" t="s">
        <v>224</v>
      </c>
      <c r="BA62" s="83" t="s">
        <v>223</v>
      </c>
      <c r="BC62" s="83" t="s">
        <v>83</v>
      </c>
      <c r="BF62" s="83" t="s">
        <v>222</v>
      </c>
      <c r="BG62" s="83" t="s">
        <v>221</v>
      </c>
      <c r="BK62" s="83" t="s">
        <v>83</v>
      </c>
      <c r="BR62" s="84"/>
    </row>
    <row r="63" spans="2:83" ht="25.15" customHeight="1" x14ac:dyDescent="0.25">
      <c r="B63" s="83"/>
      <c r="C63" s="91"/>
      <c r="D63" s="90"/>
      <c r="E63" s="90"/>
      <c r="L63" s="88"/>
      <c r="M63" s="88"/>
      <c r="T63" s="88"/>
      <c r="U63" s="88"/>
      <c r="AB63" s="88"/>
      <c r="AC63" s="88"/>
      <c r="AJ63" s="88"/>
      <c r="AK63" s="88"/>
      <c r="AR63" s="88"/>
      <c r="AS63" s="88"/>
      <c r="AT63" s="88"/>
      <c r="AU63" s="88"/>
      <c r="AV63" s="88"/>
      <c r="AW63" s="83" t="s">
        <v>220</v>
      </c>
      <c r="BC63" s="83" t="s">
        <v>80</v>
      </c>
      <c r="BF63" s="83" t="s">
        <v>219</v>
      </c>
      <c r="BG63" s="83" t="s">
        <v>218</v>
      </c>
      <c r="BK63" s="92" t="s">
        <v>217</v>
      </c>
      <c r="BR63" s="84"/>
      <c r="BU63" s="89"/>
    </row>
    <row r="64" spans="2:83" ht="25.15" customHeight="1" x14ac:dyDescent="0.25">
      <c r="B64" s="83"/>
      <c r="C64" s="91"/>
      <c r="D64" s="90"/>
      <c r="E64" s="90"/>
      <c r="L64" s="88"/>
      <c r="M64" s="88"/>
      <c r="T64" s="88"/>
      <c r="U64" s="88"/>
      <c r="AB64" s="88"/>
      <c r="AC64" s="88"/>
      <c r="AJ64" s="88"/>
      <c r="AK64" s="88"/>
      <c r="AR64" s="88"/>
      <c r="AS64" s="88"/>
      <c r="AT64" s="88"/>
      <c r="AU64" s="88"/>
      <c r="AV64" s="88"/>
      <c r="AW64" s="83" t="s">
        <v>216</v>
      </c>
      <c r="BF64" s="83" t="s">
        <v>215</v>
      </c>
      <c r="BG64" s="83" t="s">
        <v>214</v>
      </c>
      <c r="BR64" s="84"/>
    </row>
    <row r="65" spans="2:70" ht="25.15" customHeight="1" x14ac:dyDescent="0.25">
      <c r="B65" s="83"/>
      <c r="C65" s="91"/>
      <c r="D65" s="90"/>
      <c r="E65" s="90"/>
      <c r="L65" s="88"/>
      <c r="M65" s="88"/>
      <c r="T65" s="88"/>
      <c r="U65" s="88"/>
      <c r="AB65" s="88"/>
      <c r="AC65" s="88"/>
      <c r="AJ65" s="88"/>
      <c r="AK65" s="88"/>
      <c r="AR65" s="88"/>
      <c r="AS65" s="88"/>
      <c r="AT65" s="88"/>
      <c r="AU65" s="88"/>
      <c r="AV65" s="88"/>
      <c r="AW65" s="83" t="s">
        <v>213</v>
      </c>
      <c r="BA65" s="89" t="s">
        <v>212</v>
      </c>
      <c r="BF65" s="83" t="s">
        <v>211</v>
      </c>
      <c r="BG65" s="83" t="s">
        <v>210</v>
      </c>
      <c r="BR65" s="84"/>
    </row>
    <row r="66" spans="2:70" ht="25.15" customHeight="1" x14ac:dyDescent="0.2">
      <c r="B66" s="83"/>
      <c r="L66" s="88"/>
      <c r="M66" s="88"/>
      <c r="T66" s="88"/>
      <c r="U66" s="88"/>
      <c r="AB66" s="88"/>
      <c r="AC66" s="88"/>
      <c r="AJ66" s="88"/>
      <c r="AK66" s="88"/>
      <c r="AR66" s="88"/>
      <c r="AS66" s="88"/>
      <c r="AT66" s="88"/>
      <c r="AU66" s="88"/>
      <c r="AV66" s="88"/>
      <c r="AW66" s="83" t="s">
        <v>209</v>
      </c>
      <c r="BA66" s="83" t="s">
        <v>208</v>
      </c>
      <c r="BF66" s="83" t="s">
        <v>207</v>
      </c>
      <c r="BR66" s="84"/>
    </row>
    <row r="67" spans="2:70" ht="25.15" customHeight="1" x14ac:dyDescent="0.2">
      <c r="B67" s="83"/>
      <c r="L67" s="88"/>
      <c r="M67" s="88"/>
      <c r="T67" s="88"/>
      <c r="U67" s="88"/>
      <c r="AB67" s="88"/>
      <c r="AC67" s="88"/>
      <c r="AJ67" s="88"/>
      <c r="AK67" s="88"/>
      <c r="AR67" s="88"/>
      <c r="AS67" s="88"/>
      <c r="AT67" s="88"/>
      <c r="AU67" s="88"/>
      <c r="AV67" s="88"/>
      <c r="AW67" s="83" t="s">
        <v>205</v>
      </c>
      <c r="BA67" s="83" t="s">
        <v>76</v>
      </c>
      <c r="BF67" s="83" t="s">
        <v>206</v>
      </c>
      <c r="BR67" s="84"/>
    </row>
    <row r="68" spans="2:70" ht="25.15" customHeight="1" x14ac:dyDescent="0.2">
      <c r="B68" s="83"/>
      <c r="L68" s="88"/>
      <c r="M68" s="88"/>
      <c r="T68" s="88"/>
      <c r="U68" s="88"/>
      <c r="AB68" s="88"/>
      <c r="AC68" s="88"/>
      <c r="AJ68" s="88"/>
      <c r="AK68" s="88"/>
      <c r="AR68" s="88"/>
      <c r="AS68" s="88"/>
      <c r="AT68" s="88"/>
      <c r="AU68" s="88"/>
      <c r="AV68" s="88"/>
      <c r="AW68" s="83" t="s">
        <v>205</v>
      </c>
      <c r="BA68" s="83" t="s">
        <v>204</v>
      </c>
      <c r="BF68" s="83" t="s">
        <v>203</v>
      </c>
      <c r="BQ68" s="87"/>
      <c r="BR68" s="84"/>
    </row>
    <row r="69" spans="2:70" ht="50.45" customHeight="1" x14ac:dyDescent="0.2">
      <c r="B69" s="83"/>
      <c r="L69" s="88"/>
      <c r="M69" s="88"/>
      <c r="T69" s="88"/>
      <c r="U69" s="88"/>
      <c r="AB69" s="88"/>
      <c r="AC69" s="88"/>
      <c r="AJ69" s="88"/>
      <c r="AK69" s="88"/>
      <c r="AR69" s="88"/>
      <c r="AS69" s="88"/>
      <c r="AT69" s="88"/>
      <c r="AU69" s="88"/>
      <c r="AV69" s="88"/>
      <c r="AW69" s="87"/>
      <c r="BF69" s="83" t="s">
        <v>202</v>
      </c>
      <c r="BQ69" s="87"/>
      <c r="BR69" s="84"/>
    </row>
    <row r="70" spans="2:70" ht="50.45" customHeight="1" x14ac:dyDescent="0.2">
      <c r="B70" s="83"/>
      <c r="L70" s="88"/>
      <c r="M70" s="88"/>
      <c r="T70" s="88"/>
      <c r="U70" s="88"/>
      <c r="AB70" s="88"/>
      <c r="AC70" s="88"/>
      <c r="AJ70" s="88"/>
      <c r="AK70" s="88"/>
      <c r="AR70" s="88"/>
      <c r="AS70" s="88"/>
      <c r="AT70" s="88"/>
      <c r="AU70" s="88"/>
      <c r="AV70" s="88"/>
      <c r="AW70" s="87"/>
      <c r="BQ70" s="87"/>
      <c r="BR70" s="84"/>
    </row>
    <row r="71" spans="2:70" ht="50.45" customHeight="1" x14ac:dyDescent="0.2">
      <c r="B71" s="83"/>
      <c r="L71" s="88"/>
      <c r="M71" s="88"/>
      <c r="T71" s="88"/>
      <c r="U71" s="88"/>
      <c r="AB71" s="88"/>
      <c r="AC71" s="88"/>
      <c r="AJ71" s="88"/>
      <c r="AK71" s="88"/>
      <c r="AR71" s="88"/>
      <c r="AS71" s="88"/>
      <c r="AT71" s="88"/>
      <c r="AU71" s="88"/>
      <c r="AV71" s="88"/>
      <c r="AW71" s="87"/>
    </row>
    <row r="72" spans="2:70" ht="50.45" customHeight="1" x14ac:dyDescent="0.2">
      <c r="B72" s="83"/>
      <c r="L72" s="88"/>
      <c r="M72" s="88"/>
      <c r="T72" s="88"/>
      <c r="U72" s="88"/>
      <c r="AB72" s="88"/>
      <c r="AC72" s="88"/>
      <c r="AJ72" s="88"/>
      <c r="AK72" s="88"/>
      <c r="AR72" s="88"/>
      <c r="AS72" s="88"/>
      <c r="AT72" s="88"/>
      <c r="AU72" s="88"/>
      <c r="AV72" s="88"/>
      <c r="AW72" s="87"/>
    </row>
    <row r="73" spans="2:70" ht="50.45" customHeight="1" x14ac:dyDescent="0.2">
      <c r="B73" s="83"/>
      <c r="L73" s="88"/>
      <c r="M73" s="88"/>
      <c r="T73" s="88"/>
      <c r="U73" s="88"/>
      <c r="AB73" s="88"/>
      <c r="AC73" s="88"/>
      <c r="AJ73" s="88"/>
      <c r="AK73" s="88"/>
      <c r="AR73" s="88"/>
      <c r="AS73" s="88"/>
      <c r="AT73" s="88"/>
      <c r="AU73" s="88"/>
      <c r="AV73" s="88"/>
      <c r="AW73" s="87"/>
    </row>
    <row r="74" spans="2:70" ht="50.45" customHeight="1" x14ac:dyDescent="0.2">
      <c r="B74" s="83"/>
      <c r="L74" s="88"/>
      <c r="M74" s="88"/>
      <c r="T74" s="88"/>
      <c r="U74" s="88"/>
      <c r="AB74" s="88"/>
      <c r="AC74" s="88"/>
      <c r="AJ74" s="88"/>
      <c r="AK74" s="88"/>
      <c r="AR74" s="88"/>
      <c r="AS74" s="88"/>
      <c r="AT74" s="88"/>
      <c r="AU74" s="88"/>
      <c r="AV74" s="88"/>
      <c r="AW74" s="87"/>
    </row>
    <row r="75" spans="2:70" ht="50.45" customHeight="1" x14ac:dyDescent="0.2">
      <c r="B75" s="83"/>
      <c r="L75" s="88"/>
      <c r="M75" s="88"/>
      <c r="T75" s="88"/>
      <c r="U75" s="88"/>
      <c r="AB75" s="88"/>
      <c r="AC75" s="88"/>
      <c r="AJ75" s="88"/>
      <c r="AK75" s="88"/>
      <c r="AR75" s="88"/>
      <c r="AS75" s="88"/>
      <c r="AT75" s="88"/>
      <c r="AU75" s="88"/>
      <c r="AV75" s="88"/>
      <c r="AW75" s="87"/>
    </row>
    <row r="76" spans="2:70" ht="50.45" customHeight="1" x14ac:dyDescent="0.2">
      <c r="B76" s="83"/>
      <c r="L76" s="88"/>
      <c r="M76" s="88"/>
      <c r="T76" s="88"/>
      <c r="U76" s="88"/>
      <c r="AB76" s="88"/>
      <c r="AC76" s="88"/>
      <c r="AJ76" s="88"/>
      <c r="AK76" s="88"/>
      <c r="AR76" s="88"/>
      <c r="AS76" s="88"/>
      <c r="AT76" s="88"/>
      <c r="AU76" s="88"/>
      <c r="AV76" s="88"/>
      <c r="AW76" s="87"/>
    </row>
    <row r="77" spans="2:70" ht="50.45" customHeight="1" x14ac:dyDescent="0.2">
      <c r="B77" s="83"/>
      <c r="L77" s="88"/>
      <c r="M77" s="88"/>
      <c r="T77" s="88"/>
      <c r="U77" s="88"/>
      <c r="AB77" s="88"/>
      <c r="AC77" s="88"/>
      <c r="AJ77" s="88"/>
      <c r="AK77" s="88"/>
      <c r="AR77" s="88"/>
      <c r="AS77" s="88"/>
      <c r="AT77" s="88"/>
      <c r="AU77" s="88"/>
      <c r="AV77" s="88"/>
      <c r="AW77" s="87"/>
    </row>
    <row r="78" spans="2:70" ht="50.45" customHeight="1" x14ac:dyDescent="0.2">
      <c r="B78" s="83"/>
      <c r="AU78" s="88"/>
      <c r="AV78" s="88"/>
      <c r="AW78" s="87"/>
    </row>
    <row r="79" spans="2:70" ht="50.45" customHeight="1" x14ac:dyDescent="0.2">
      <c r="B79" s="83"/>
    </row>
    <row r="80" spans="2:70" ht="50.45" customHeight="1" x14ac:dyDescent="0.2">
      <c r="B80" s="83"/>
    </row>
    <row r="81" spans="2:2" ht="50.45" customHeight="1" x14ac:dyDescent="0.2">
      <c r="B81" s="83"/>
    </row>
    <row r="82" spans="2:2" ht="50.45" customHeight="1" x14ac:dyDescent="0.2">
      <c r="B82" s="83"/>
    </row>
    <row r="83" spans="2:2" ht="50.45" customHeight="1" x14ac:dyDescent="0.2">
      <c r="B83" s="83"/>
    </row>
    <row r="84" spans="2:2" ht="50.45" customHeight="1" x14ac:dyDescent="0.2">
      <c r="B84" s="83"/>
    </row>
    <row r="85" spans="2:2" ht="50.45" customHeight="1" x14ac:dyDescent="0.2">
      <c r="B85" s="83"/>
    </row>
    <row r="86" spans="2:2" ht="50.45" customHeight="1" x14ac:dyDescent="0.2">
      <c r="B86" s="83"/>
    </row>
    <row r="87" spans="2:2" ht="50.45" customHeight="1" x14ac:dyDescent="0.2">
      <c r="B87" s="83"/>
    </row>
    <row r="88" spans="2:2" ht="50.45" customHeight="1" x14ac:dyDescent="0.2">
      <c r="B88" s="83"/>
    </row>
    <row r="89" spans="2:2" ht="50.45" customHeight="1" x14ac:dyDescent="0.2">
      <c r="B89" s="83"/>
    </row>
    <row r="90" spans="2:2" ht="50.45" customHeight="1" x14ac:dyDescent="0.2">
      <c r="B90" s="83"/>
    </row>
  </sheetData>
  <protectedRanges>
    <protectedRange sqref="D15:E16 E20:E34 E39:E43 D18:E19 E17" name="Range2"/>
    <protectedRange sqref="D20:D21 D23:D24" name="Range2_1"/>
    <protectedRange sqref="D25:D26 D28:D29" name="Range2_2"/>
    <protectedRange sqref="D30:D31 D33:D34" name="Range2_3"/>
    <protectedRange sqref="D39:D43 D32 D27 D22 D17" name="Range2_4"/>
    <protectedRange sqref="C16:C18 C21:C23 C26:C28 C31:C33 C41:C42" name="Range2_5"/>
    <protectedRange sqref="C40" name="Range2_9"/>
  </protectedRanges>
  <mergeCells count="54">
    <mergeCell ref="E5:K5"/>
    <mergeCell ref="B46:E46"/>
    <mergeCell ref="F49:AS49"/>
    <mergeCell ref="F50:M50"/>
    <mergeCell ref="B45:E45"/>
    <mergeCell ref="N50:U50"/>
    <mergeCell ref="AD50:AK50"/>
    <mergeCell ref="AL50:AS50"/>
    <mergeCell ref="B47:E47"/>
    <mergeCell ref="B49:E51"/>
    <mergeCell ref="B9:D9"/>
    <mergeCell ref="B10:D10"/>
    <mergeCell ref="E6:K6"/>
    <mergeCell ref="B12:E13"/>
    <mergeCell ref="B14:C14"/>
    <mergeCell ref="F12:L12"/>
    <mergeCell ref="AU13:AU14"/>
    <mergeCell ref="AL13:AS13"/>
    <mergeCell ref="AT13:AT14"/>
    <mergeCell ref="N13:U13"/>
    <mergeCell ref="V13:AC13"/>
    <mergeCell ref="AD13:AK13"/>
    <mergeCell ref="B55:L55"/>
    <mergeCell ref="B11:D11"/>
    <mergeCell ref="B36:E38"/>
    <mergeCell ref="B44:E44"/>
    <mergeCell ref="B53:D53"/>
    <mergeCell ref="B54:D54"/>
    <mergeCell ref="B52:D52"/>
    <mergeCell ref="F36:AU36"/>
    <mergeCell ref="F37:M37"/>
    <mergeCell ref="N37:U37"/>
    <mergeCell ref="V37:AC37"/>
    <mergeCell ref="AD37:AK37"/>
    <mergeCell ref="AL37:AS37"/>
    <mergeCell ref="AT37:AT38"/>
    <mergeCell ref="AU37:AU38"/>
    <mergeCell ref="F13:M13"/>
    <mergeCell ref="B1:AU1"/>
    <mergeCell ref="B2:AU2"/>
    <mergeCell ref="B3:AU3"/>
    <mergeCell ref="B35:L35"/>
    <mergeCell ref="B48:L48"/>
    <mergeCell ref="B4:D4"/>
    <mergeCell ref="B5:D5"/>
    <mergeCell ref="B6:D6"/>
    <mergeCell ref="B7:D7"/>
    <mergeCell ref="B8:D8"/>
    <mergeCell ref="E4:K4"/>
    <mergeCell ref="F11:K11"/>
    <mergeCell ref="E7:K7"/>
    <mergeCell ref="E8:K8"/>
    <mergeCell ref="E9:K9"/>
    <mergeCell ref="E10:K10"/>
  </mergeCells>
  <conditionalFormatting sqref="M57 U57 AC57 AK57 AS57">
    <cfRule type="cellIs" dxfId="1" priority="2" stopIfTrue="1" operator="equal">
      <formula>"pārsniedz slodzi"</formula>
    </cfRule>
  </conditionalFormatting>
  <conditionalFormatting sqref="F11">
    <cfRule type="containsText" dxfId="0" priority="1" stopIfTrue="1" operator="containsText" text="pārsniegta slodze">
      <formula>NOT(ISERROR(SEARCH("pārsniegta slodze",F11)))</formula>
    </cfRule>
  </conditionalFormatting>
  <dataValidations count="9">
    <dataValidation type="list" allowBlank="1" showInputMessage="1" showErrorMessage="1" sqref="E6:G6">
      <formula1>$AW$60:$AW$67</formula1>
    </dataValidation>
    <dataValidation type="list" allowBlank="1" showInputMessage="1" showErrorMessage="1" sqref="E7:G7">
      <formula1>$B$59:$B$90</formula1>
    </dataValidation>
    <dataValidation type="list" allowBlank="1" showInputMessage="1" showErrorMessage="1" sqref="D41 D17 D22 D27 D32">
      <formula1>$BU$63:$BU$67</formula1>
    </dataValidation>
    <dataValidation type="list" allowBlank="1" showInputMessage="1" showErrorMessage="1" sqref="E15:E34 E39:E43">
      <formula1>$BW$59:$BW$62</formula1>
    </dataValidation>
    <dataValidation type="list" allowBlank="1" showInputMessage="1" showErrorMessage="1" sqref="C17 C41 C32 C27 C22">
      <formula1>$BU$59:$BU$61</formula1>
    </dataValidation>
    <dataValidation type="list" allowBlank="1" showInputMessage="1" showErrorMessage="1" sqref="C18 C42 C33 C28 C23">
      <formula1>$BQ$59:$BQ$67</formula1>
    </dataValidation>
    <dataValidation type="list" allowBlank="1" showInputMessage="1" showErrorMessage="1" sqref="C16 C31 C26 C21">
      <formula1>$BZ$59:$BZ$70</formula1>
    </dataValidation>
    <dataValidation type="list" allowBlank="1" showInputMessage="1" showErrorMessage="1" sqref="C40">
      <formula1>$CA$60:$CA$64</formula1>
    </dataValidation>
    <dataValidation type="list" allowBlank="1" showInputMessage="1" showErrorMessage="1" sqref="D23 D18 D42 D33 D28">
      <formula1>$AZ$64:$AZ$68</formula1>
    </dataValidation>
  </dataValidations>
  <pageMargins left="0.25" right="0.25" top="0.75" bottom="0.75" header="0.3" footer="0.3"/>
  <pageSetup paperSize="9" scale="35" pageOrder="overThenDown" orientation="landscape" horizontalDpi="4294967295" verticalDpi="4294967295" r:id="rId1"/>
  <headerFooter alignWithMargins="0">
    <oddHeader>&amp;C&amp;P</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7"/>
  <sheetViews>
    <sheetView tabSelected="1" view="pageLayout" topLeftCell="A3" zoomScaleNormal="100" workbookViewId="0">
      <selection activeCell="G7" sqref="G7:H7"/>
    </sheetView>
  </sheetViews>
  <sheetFormatPr defaultRowHeight="15" x14ac:dyDescent="0.25"/>
  <cols>
    <col min="1" max="1" width="5.28515625" customWidth="1"/>
    <col min="2" max="3" width="21.42578125" customWidth="1"/>
    <col min="6" max="6" width="13.85546875" customWidth="1"/>
    <col min="7" max="7" width="6.28515625" customWidth="1"/>
    <col min="8" max="8" width="16.140625" customWidth="1"/>
    <col min="9" max="9" width="28.85546875" customWidth="1"/>
  </cols>
  <sheetData>
    <row r="1" spans="1:18" x14ac:dyDescent="0.25">
      <c r="H1" s="267" t="s">
        <v>304</v>
      </c>
      <c r="I1" s="267"/>
    </row>
    <row r="2" spans="1:18" ht="15" customHeight="1" thickBot="1" x14ac:dyDescent="0.3">
      <c r="B2" s="139"/>
      <c r="J2" s="262"/>
      <c r="K2" s="262"/>
      <c r="L2" s="262"/>
      <c r="M2" s="262"/>
      <c r="N2" s="262"/>
      <c r="O2" s="262"/>
      <c r="P2" s="262"/>
      <c r="Q2" s="262"/>
      <c r="R2" s="262"/>
    </row>
    <row r="3" spans="1:18" ht="15.75" x14ac:dyDescent="0.25">
      <c r="A3" s="268" t="s">
        <v>285</v>
      </c>
      <c r="B3" s="269"/>
      <c r="C3" s="269"/>
      <c r="D3" s="269"/>
      <c r="E3" s="269"/>
      <c r="F3" s="269"/>
      <c r="G3" s="269"/>
      <c r="H3" s="269"/>
      <c r="I3" s="270"/>
    </row>
    <row r="4" spans="1:18" ht="15.75" customHeight="1" thickBot="1" x14ac:dyDescent="0.3">
      <c r="A4" s="271" t="s">
        <v>309</v>
      </c>
      <c r="B4" s="272"/>
      <c r="C4" s="272"/>
      <c r="D4" s="272"/>
      <c r="E4" s="272"/>
      <c r="F4" s="272"/>
      <c r="G4" s="272"/>
      <c r="H4" s="272"/>
      <c r="I4" s="273"/>
    </row>
    <row r="5" spans="1:18" ht="15.75" x14ac:dyDescent="0.25">
      <c r="A5" s="153"/>
      <c r="B5" s="153"/>
      <c r="C5" s="153"/>
      <c r="D5" s="153"/>
      <c r="E5" s="153"/>
      <c r="F5" s="153"/>
      <c r="G5" s="153"/>
      <c r="H5" s="153"/>
      <c r="I5" s="153"/>
    </row>
    <row r="6" spans="1:18" ht="30" customHeight="1" x14ac:dyDescent="0.3">
      <c r="A6" s="275" t="s">
        <v>286</v>
      </c>
      <c r="B6" s="155" t="s">
        <v>287</v>
      </c>
      <c r="C6" s="155" t="s">
        <v>288</v>
      </c>
      <c r="D6" s="155" t="s">
        <v>289</v>
      </c>
      <c r="E6" s="155" t="s">
        <v>310</v>
      </c>
      <c r="F6" s="155" t="s">
        <v>290</v>
      </c>
      <c r="G6" s="276" t="s">
        <v>291</v>
      </c>
      <c r="H6" s="276"/>
      <c r="I6" s="151" t="s">
        <v>314</v>
      </c>
    </row>
    <row r="7" spans="1:18" ht="18.75" customHeight="1" x14ac:dyDescent="0.25">
      <c r="A7" s="275"/>
      <c r="B7" s="156" t="s">
        <v>292</v>
      </c>
      <c r="C7" s="156" t="s">
        <v>293</v>
      </c>
      <c r="D7" s="156" t="s">
        <v>294</v>
      </c>
      <c r="E7" s="156" t="s">
        <v>295</v>
      </c>
      <c r="F7" s="156" t="s">
        <v>311</v>
      </c>
      <c r="G7" s="277" t="s">
        <v>315</v>
      </c>
      <c r="H7" s="277"/>
      <c r="I7" s="156" t="s">
        <v>312</v>
      </c>
    </row>
    <row r="8" spans="1:18" ht="15.75" customHeight="1" x14ac:dyDescent="0.25">
      <c r="A8" s="263" t="s">
        <v>296</v>
      </c>
      <c r="B8" s="263"/>
      <c r="C8" s="263"/>
      <c r="D8" s="263"/>
      <c r="E8" s="263"/>
      <c r="F8" s="263"/>
      <c r="G8" s="263"/>
      <c r="H8" s="263"/>
      <c r="I8" s="263"/>
    </row>
    <row r="9" spans="1:18" ht="18.75" x14ac:dyDescent="0.25">
      <c r="A9" s="263" t="s">
        <v>28</v>
      </c>
      <c r="B9" s="274"/>
      <c r="C9" s="274"/>
      <c r="D9" s="154"/>
      <c r="E9" s="140"/>
      <c r="F9" s="140"/>
      <c r="G9" s="141" t="s">
        <v>297</v>
      </c>
      <c r="H9" s="142">
        <f>ROUND(160*E9*F9,3)</f>
        <v>0</v>
      </c>
      <c r="I9" s="264">
        <f>ROUND((H9+H10+H11)/(1920*$F$25),3)</f>
        <v>0</v>
      </c>
    </row>
    <row r="10" spans="1:18" ht="18.75" x14ac:dyDescent="0.25">
      <c r="A10" s="263"/>
      <c r="B10" s="263"/>
      <c r="C10" s="263"/>
      <c r="D10" s="154"/>
      <c r="E10" s="140"/>
      <c r="F10" s="140"/>
      <c r="G10" s="141" t="s">
        <v>298</v>
      </c>
      <c r="H10" s="142">
        <f t="shared" ref="H10:H11" si="0">ROUND(160*E10*F10,0)</f>
        <v>0</v>
      </c>
      <c r="I10" s="265"/>
    </row>
    <row r="11" spans="1:18" ht="18.75" x14ac:dyDescent="0.25">
      <c r="A11" s="263"/>
      <c r="B11" s="263"/>
      <c r="C11" s="263"/>
      <c r="D11" s="154"/>
      <c r="E11" s="140"/>
      <c r="F11" s="140"/>
      <c r="G11" s="141" t="s">
        <v>299</v>
      </c>
      <c r="H11" s="142">
        <f t="shared" si="0"/>
        <v>0</v>
      </c>
      <c r="I11" s="266"/>
    </row>
    <row r="12" spans="1:18" ht="18.75" x14ac:dyDescent="0.25">
      <c r="A12" s="263" t="s">
        <v>29</v>
      </c>
      <c r="B12" s="274"/>
      <c r="C12" s="274"/>
      <c r="D12" s="154"/>
      <c r="E12" s="140"/>
      <c r="F12" s="140"/>
      <c r="G12" s="141" t="s">
        <v>297</v>
      </c>
      <c r="H12" s="142">
        <f>ROUND(160*E12*F12,3)</f>
        <v>0</v>
      </c>
      <c r="I12" s="264">
        <f>ROUND((H12+H13+H14)/(1920*$F$25),3)</f>
        <v>0</v>
      </c>
    </row>
    <row r="13" spans="1:18" ht="18.75" x14ac:dyDescent="0.25">
      <c r="A13" s="263"/>
      <c r="B13" s="274"/>
      <c r="C13" s="274"/>
      <c r="D13" s="154"/>
      <c r="E13" s="140"/>
      <c r="F13" s="140"/>
      <c r="G13" s="141" t="s">
        <v>298</v>
      </c>
      <c r="H13" s="142">
        <f t="shared" ref="H13:H14" si="1">ROUND(160*E13*F13,0)</f>
        <v>0</v>
      </c>
      <c r="I13" s="265"/>
    </row>
    <row r="14" spans="1:18" ht="18.75" x14ac:dyDescent="0.25">
      <c r="A14" s="263"/>
      <c r="B14" s="274"/>
      <c r="C14" s="274"/>
      <c r="D14" s="154"/>
      <c r="E14" s="140"/>
      <c r="F14" s="140"/>
      <c r="G14" s="141" t="s">
        <v>299</v>
      </c>
      <c r="H14" s="142">
        <f t="shared" si="1"/>
        <v>0</v>
      </c>
      <c r="I14" s="266"/>
    </row>
    <row r="15" spans="1:18" ht="18.75" x14ac:dyDescent="0.25">
      <c r="A15" s="263" t="s">
        <v>30</v>
      </c>
      <c r="B15" s="263"/>
      <c r="C15" s="263"/>
      <c r="D15" s="154"/>
      <c r="E15" s="140"/>
      <c r="F15" s="140"/>
      <c r="G15" s="141" t="s">
        <v>297</v>
      </c>
      <c r="H15" s="142">
        <f>ROUND(160*E15*F15,3)</f>
        <v>0</v>
      </c>
      <c r="I15" s="264">
        <f>ROUND((H15+H16+H17)/(1920*$F$25),3)</f>
        <v>0</v>
      </c>
    </row>
    <row r="16" spans="1:18" ht="18.75" x14ac:dyDescent="0.25">
      <c r="A16" s="263"/>
      <c r="B16" s="263"/>
      <c r="C16" s="263"/>
      <c r="D16" s="154"/>
      <c r="E16" s="140"/>
      <c r="F16" s="140"/>
      <c r="G16" s="141" t="s">
        <v>298</v>
      </c>
      <c r="H16" s="142">
        <f t="shared" ref="H16:H17" si="2">ROUND(160*E16*F16,0)</f>
        <v>0</v>
      </c>
      <c r="I16" s="265"/>
    </row>
    <row r="17" spans="1:9" ht="18.75" x14ac:dyDescent="0.25">
      <c r="A17" s="263"/>
      <c r="B17" s="263"/>
      <c r="C17" s="263"/>
      <c r="D17" s="154"/>
      <c r="E17" s="140"/>
      <c r="F17" s="140"/>
      <c r="G17" s="141" t="s">
        <v>299</v>
      </c>
      <c r="H17" s="142">
        <f t="shared" si="2"/>
        <v>0</v>
      </c>
      <c r="I17" s="266"/>
    </row>
    <row r="18" spans="1:9" ht="15.75" customHeight="1" x14ac:dyDescent="0.25">
      <c r="A18" s="263" t="s">
        <v>313</v>
      </c>
      <c r="B18" s="263"/>
      <c r="C18" s="263"/>
      <c r="D18" s="263"/>
      <c r="E18" s="263"/>
      <c r="F18" s="263"/>
      <c r="G18" s="263"/>
      <c r="H18" s="263"/>
      <c r="I18" s="263"/>
    </row>
    <row r="19" spans="1:9" ht="18.75" x14ac:dyDescent="0.25">
      <c r="A19" s="263" t="s">
        <v>31</v>
      </c>
      <c r="B19" s="263"/>
      <c r="C19" s="263"/>
      <c r="D19" s="154"/>
      <c r="E19" s="140"/>
      <c r="F19" s="140"/>
      <c r="G19" s="141" t="s">
        <v>297</v>
      </c>
      <c r="H19" s="142">
        <f>ROUND(160*E19*F19,3)</f>
        <v>0</v>
      </c>
      <c r="I19" s="264">
        <f>ROUND((H19+H20+H21)/(1920*$F$25),3)</f>
        <v>0</v>
      </c>
    </row>
    <row r="20" spans="1:9" ht="18.75" x14ac:dyDescent="0.25">
      <c r="A20" s="263"/>
      <c r="B20" s="263"/>
      <c r="C20" s="263"/>
      <c r="D20" s="154"/>
      <c r="E20" s="140"/>
      <c r="F20" s="140"/>
      <c r="G20" s="141" t="s">
        <v>298</v>
      </c>
      <c r="H20" s="142">
        <f t="shared" ref="H20:H21" si="3">ROUND(160*E20*F20,0)</f>
        <v>0</v>
      </c>
      <c r="I20" s="265"/>
    </row>
    <row r="21" spans="1:9" ht="18.75" x14ac:dyDescent="0.25">
      <c r="A21" s="263"/>
      <c r="B21" s="263"/>
      <c r="C21" s="263"/>
      <c r="D21" s="154"/>
      <c r="E21" s="140"/>
      <c r="F21" s="140"/>
      <c r="G21" s="141" t="s">
        <v>299</v>
      </c>
      <c r="H21" s="142">
        <f t="shared" si="3"/>
        <v>0</v>
      </c>
      <c r="I21" s="266"/>
    </row>
    <row r="22" spans="1:9" ht="18.75" x14ac:dyDescent="0.25">
      <c r="A22" s="263" t="s">
        <v>32</v>
      </c>
      <c r="B22" s="263"/>
      <c r="C22" s="263"/>
      <c r="D22" s="154"/>
      <c r="E22" s="140"/>
      <c r="F22" s="140"/>
      <c r="G22" s="141" t="s">
        <v>297</v>
      </c>
      <c r="H22" s="142">
        <f>ROUND(160*E22*F22,3)</f>
        <v>0</v>
      </c>
      <c r="I22" s="264">
        <f>ROUND((H22+H23+H24)/(1920*$F$25),3)</f>
        <v>0</v>
      </c>
    </row>
    <row r="23" spans="1:9" ht="18.75" x14ac:dyDescent="0.25">
      <c r="A23" s="263"/>
      <c r="B23" s="263"/>
      <c r="C23" s="263"/>
      <c r="D23" s="154"/>
      <c r="E23" s="140"/>
      <c r="F23" s="140"/>
      <c r="G23" s="141" t="s">
        <v>298</v>
      </c>
      <c r="H23" s="142">
        <f t="shared" ref="H23:H24" si="4">ROUND(160*E23*F23,0)</f>
        <v>0</v>
      </c>
      <c r="I23" s="265"/>
    </row>
    <row r="24" spans="1:9" ht="18.75" x14ac:dyDescent="0.25">
      <c r="A24" s="263"/>
      <c r="B24" s="263"/>
      <c r="C24" s="263"/>
      <c r="D24" s="154"/>
      <c r="E24" s="140"/>
      <c r="F24" s="140"/>
      <c r="G24" s="141" t="s">
        <v>299</v>
      </c>
      <c r="H24" s="142">
        <f t="shared" si="4"/>
        <v>0</v>
      </c>
      <c r="I24" s="266"/>
    </row>
    <row r="25" spans="1:9" ht="41.25" customHeight="1" x14ac:dyDescent="0.25">
      <c r="A25" s="259" t="s">
        <v>300</v>
      </c>
      <c r="B25" s="260"/>
      <c r="C25" s="260"/>
      <c r="D25" s="260"/>
      <c r="E25" s="261"/>
      <c r="F25" s="143">
        <f>ROUND(23/12,2)</f>
        <v>1.92</v>
      </c>
      <c r="G25" s="259"/>
      <c r="H25" s="261"/>
      <c r="I25" s="152">
        <f>I9+I12+I15+I19+I22</f>
        <v>0</v>
      </c>
    </row>
    <row r="27" spans="1:9" ht="39.75" customHeight="1" x14ac:dyDescent="0.25">
      <c r="A27" s="262" t="s">
        <v>308</v>
      </c>
      <c r="B27" s="262"/>
      <c r="C27" s="262"/>
      <c r="D27" s="262"/>
      <c r="E27" s="262"/>
      <c r="F27" s="262"/>
      <c r="G27" s="262"/>
      <c r="H27" s="262"/>
      <c r="I27" s="262"/>
    </row>
  </sheetData>
  <mergeCells count="32">
    <mergeCell ref="A15:A17"/>
    <mergeCell ref="B15:B17"/>
    <mergeCell ref="C15:C17"/>
    <mergeCell ref="I15:I17"/>
    <mergeCell ref="J2:R2"/>
    <mergeCell ref="H1:I1"/>
    <mergeCell ref="A3:I3"/>
    <mergeCell ref="A4:I4"/>
    <mergeCell ref="A12:A14"/>
    <mergeCell ref="A18:I18"/>
    <mergeCell ref="A9:A11"/>
    <mergeCell ref="B9:B11"/>
    <mergeCell ref="C9:C11"/>
    <mergeCell ref="I9:I11"/>
    <mergeCell ref="A6:A7"/>
    <mergeCell ref="G6:H6"/>
    <mergeCell ref="G7:H7"/>
    <mergeCell ref="A8:I8"/>
    <mergeCell ref="B12:B14"/>
    <mergeCell ref="C12:C14"/>
    <mergeCell ref="I12:I14"/>
    <mergeCell ref="A25:E25"/>
    <mergeCell ref="G25:H25"/>
    <mergeCell ref="A27:I27"/>
    <mergeCell ref="A19:A21"/>
    <mergeCell ref="B19:B21"/>
    <mergeCell ref="C19:C21"/>
    <mergeCell ref="I19:I21"/>
    <mergeCell ref="A22:A24"/>
    <mergeCell ref="B22:B24"/>
    <mergeCell ref="C22:C24"/>
    <mergeCell ref="I22:I24"/>
  </mergeCells>
  <pageMargins left="0.51181102362204722" right="0.51181102362204722" top="0.74803149606299213" bottom="0.74803149606299213" header="0.31496062992125984" footer="0.31496062992125984"/>
  <pageSetup paperSize="9" scale="91" orientation="landscape" horizontalDpi="4294967295" verticalDpi="4294967295" r:id="rId1"/>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16</xdr:col>
                <xdr:colOff>114300</xdr:colOff>
                <xdr:row>1</xdr:row>
                <xdr:rowOff>0</xdr:rowOff>
              </from>
              <to>
                <xdr:col>16</xdr:col>
                <xdr:colOff>647700</xdr:colOff>
                <xdr:row>1</xdr:row>
                <xdr:rowOff>9525</xdr:rowOff>
              </to>
            </anchor>
          </objectPr>
        </oleObject>
      </mc:Choice>
      <mc:Fallback>
        <oleObject progId="Equation.3" shapeId="4097" r:id="rId4"/>
      </mc:Fallback>
    </mc:AlternateContent>
    <mc:AlternateContent xmlns:mc="http://schemas.openxmlformats.org/markup-compatibility/2006">
      <mc:Choice Requires="x14">
        <oleObject progId="Equation.3" shapeId="4099" r:id="rId6">
          <objectPr defaultSize="0" r:id="rId7">
            <anchor moveWithCells="1" sizeWithCells="1">
              <from>
                <xdr:col>6</xdr:col>
                <xdr:colOff>152400</xdr:colOff>
                <xdr:row>24</xdr:row>
                <xdr:rowOff>9525</xdr:rowOff>
              </from>
              <to>
                <xdr:col>7</xdr:col>
                <xdr:colOff>914400</xdr:colOff>
                <xdr:row>25</xdr:row>
                <xdr:rowOff>19050</xdr:rowOff>
              </to>
            </anchor>
          </objectPr>
        </oleObject>
      </mc:Choice>
      <mc:Fallback>
        <oleObject progId="Equation.3" shapeId="4099" r:id="rId6"/>
      </mc:Fallback>
    </mc:AlternateContent>
    <mc:AlternateContent xmlns:mc="http://schemas.openxmlformats.org/markup-compatibility/2006">
      <mc:Choice Requires="x14">
        <oleObject progId="Equation.3" shapeId="4102" r:id="rId8">
          <objectPr defaultSize="0" autoPict="0" r:id="rId5">
            <anchor moveWithCells="1" sizeWithCells="1">
              <from>
                <xdr:col>7</xdr:col>
                <xdr:colOff>114300</xdr:colOff>
                <xdr:row>26</xdr:row>
                <xdr:rowOff>0</xdr:rowOff>
              </from>
              <to>
                <xdr:col>7</xdr:col>
                <xdr:colOff>647700</xdr:colOff>
                <xdr:row>26</xdr:row>
                <xdr:rowOff>9525</xdr:rowOff>
              </to>
            </anchor>
          </objectPr>
        </oleObject>
      </mc:Choice>
      <mc:Fallback>
        <oleObject progId="Equation.3" shapeId="410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Support sheet</vt:lpstr>
      <vt:lpstr>6.PIELIKUMS</vt:lpstr>
      <vt:lpstr>7.PIELIKUMS</vt:lpstr>
      <vt:lpstr>8.PIELIKUMS_FRR un FNPV</vt:lpstr>
      <vt:lpstr>11.PIELIKUMS_darba laika uzsk.</vt:lpstr>
      <vt:lpstr>12.PIELIKUMS_PLE</vt:lpstr>
      <vt:lpstr>'11.PIELIKUMS_darba laika uzsk.'!Criteria</vt:lpstr>
      <vt:lpstr>'11.PIELIKUMS_darba laika uzsk.'!Extract</vt:lpstr>
      <vt:lpstr>'11.PIELIKUMS_darba laika uzsk.'!Print_Area</vt:lpstr>
      <vt:lpstr>'12.PIELIKUMS_PLE'!Print_Area</vt:lpstr>
      <vt:lpstr>'8.PIELIKUMS_FRR un FNPV'!Print_Area</vt:lpstr>
      <vt:lpstr>'11.PIELIKUMS_darba laika uzsk.'!Print_Titles</vt:lpstr>
    </vt:vector>
  </TitlesOfParts>
  <Company>CFLA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 noteikumu projekta "Kārtība, kādā Eiropas Savienības struktūrfondu un Kohēzijas fonda vadībā iesaistītās institūcijas nodrošina plānošanas dokumentu sagatavošanu un šo fondu ieviešanu 2014.-2020.gada plānošanas periodā" 1.pielikums</dc:title>
  <dc:subject>Pielikums</dc:subject>
  <dc:creator>Gundega Morgana</dc:creator>
  <cp:keywords>tel.67095480, gundega.morgana@fm.gov.lv</cp:keywords>
  <dc:description>Gundega.Morgana@fm.gov.lv, 67095480</dc:description>
  <cp:lastModifiedBy>SBo</cp:lastModifiedBy>
  <cp:lastPrinted>2016-06-07T12:21:35Z</cp:lastPrinted>
  <dcterms:created xsi:type="dcterms:W3CDTF">2014-03-04T14:47:17Z</dcterms:created>
  <dcterms:modified xsi:type="dcterms:W3CDTF">2016-06-07T12:21:57Z</dcterms:modified>
</cp:coreProperties>
</file>