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JNPAD\IPAN\SAM\VARAM\4.2.2 siltinasana pasvaldibas_ekas\5.(prim) kārta_13.1.3.1\Atlases nolikums\3 Tehniskie precizējumi 11.2021\"/>
    </mc:Choice>
  </mc:AlternateContent>
  <xr:revisionPtr revIDLastSave="0" documentId="8_{463DB898-FFCB-4B59-8B7C-E75033CEC03A}" xr6:coauthVersionLast="47" xr6:coauthVersionMax="47" xr10:uidLastSave="{00000000-0000-0000-0000-000000000000}"/>
  <bookViews>
    <workbookView xWindow="20010" yWindow="-120" windowWidth="18510" windowHeight="11040" tabRatio="745" activeTab="2" xr2:uid="{00000000-000D-0000-FFFF-FFFF00000000}"/>
  </bookViews>
  <sheets>
    <sheet name="1.lapa_Pateriņš_Ūdens" sheetId="10" r:id="rId1"/>
    <sheet name="2.lapa_Patēriņš_Kanal" sheetId="9" r:id="rId2"/>
    <sheet name="3.lapa_Primara+CO2" sheetId="8" r:id="rId3"/>
    <sheet name="4.lapa_Kritēriji" sheetId="11" r:id="rId4"/>
  </sheets>
  <definedNames>
    <definedName name="Output_Heizwaerme_Jahresverfahren">#REF!</definedName>
    <definedName name="_xlnm.Print_Area" localSheetId="0">'1.lapa_Pateriņš_Ūdens'!$A$1:$O$45</definedName>
    <definedName name="_xlnm.Print_Area" localSheetId="1">'2.lapa_Patēriņš_Kanal'!$A$1:$O$47</definedName>
    <definedName name="_xlnm.Print_Area" localSheetId="2">'3.lapa_Primara+CO2'!$B$1:$I$49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8" l="1"/>
  <c r="F2" i="11"/>
  <c r="P38" i="9"/>
  <c r="O38" i="9" s="1"/>
  <c r="P37" i="9"/>
  <c r="O37" i="9" s="1"/>
  <c r="P36" i="9"/>
  <c r="O36" i="9" s="1"/>
  <c r="P30" i="9"/>
  <c r="O30" i="9" s="1"/>
  <c r="P29" i="9"/>
  <c r="O29" i="9" s="1"/>
  <c r="P28" i="9"/>
  <c r="O28" i="9" s="1"/>
  <c r="P23" i="9"/>
  <c r="O23" i="9" s="1"/>
  <c r="P22" i="9"/>
  <c r="O22" i="9" s="1"/>
  <c r="P21" i="9"/>
  <c r="O21" i="9" s="1"/>
  <c r="P16" i="9"/>
  <c r="O16" i="9" s="1"/>
  <c r="P15" i="9"/>
  <c r="O15" i="9" s="1"/>
  <c r="P14" i="9"/>
  <c r="O14" i="9" s="1"/>
  <c r="P9" i="9"/>
  <c r="O9" i="9" s="1"/>
  <c r="P8" i="9"/>
  <c r="O8" i="9" s="1"/>
  <c r="P7" i="9"/>
  <c r="O7" i="9" s="1"/>
  <c r="P38" i="10"/>
  <c r="O38" i="10" s="1"/>
  <c r="P37" i="10"/>
  <c r="O37" i="10" s="1"/>
  <c r="P36" i="10"/>
  <c r="O36" i="10" s="1"/>
  <c r="P30" i="10"/>
  <c r="O30" i="10" s="1"/>
  <c r="P29" i="10"/>
  <c r="O29" i="10" s="1"/>
  <c r="P28" i="10"/>
  <c r="O28" i="10" s="1"/>
  <c r="P23" i="10"/>
  <c r="O23" i="10" s="1"/>
  <c r="P22" i="10"/>
  <c r="O22" i="10" s="1"/>
  <c r="P21" i="10"/>
  <c r="O21" i="10" s="1"/>
  <c r="P16" i="10"/>
  <c r="O16" i="10" s="1"/>
  <c r="P15" i="10"/>
  <c r="O15" i="10" s="1"/>
  <c r="P14" i="10"/>
  <c r="O14" i="10" s="1"/>
  <c r="P8" i="10"/>
  <c r="O8" i="10" s="1"/>
  <c r="P9" i="10"/>
  <c r="O9" i="10" s="1"/>
  <c r="P7" i="10"/>
  <c r="O7" i="10" s="1"/>
  <c r="I14" i="8" l="1"/>
  <c r="I24" i="8"/>
  <c r="I34" i="8"/>
  <c r="I44" i="8"/>
  <c r="O17" i="9"/>
  <c r="O24" i="9"/>
  <c r="I43" i="8"/>
  <c r="I42" i="8"/>
  <c r="I33" i="8"/>
  <c r="I32" i="8"/>
  <c r="I23" i="8"/>
  <c r="I22" i="8"/>
  <c r="I13" i="8"/>
  <c r="I12" i="8"/>
  <c r="O31" i="9"/>
  <c r="O10" i="9" l="1"/>
  <c r="O39" i="9"/>
  <c r="O31" i="10"/>
  <c r="O17" i="10"/>
  <c r="O24" i="10"/>
  <c r="O10" i="10"/>
  <c r="O39" i="10" l="1"/>
  <c r="I48" i="8" l="1"/>
  <c r="E2" i="11" s="1"/>
  <c r="I2" i="11" l="1"/>
  <c r="M2" i="11" s="1"/>
  <c r="E3" i="11"/>
  <c r="E6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tc={A8F628D9-12C2-48B6-939C-CDE05FDD03E6}</author>
  </authors>
  <commentList>
    <comment ref="G4" authorId="0" shapeId="0" xr:uid="{A8F628D9-12C2-48B6-939C-CDE05FDD03E6}">
      <text>
        <t>[Threaded comment]
Your version of Excel allows you to read this threaded comment; however, any edits to it will get removed if the file is opened in a newer version of Excel. Learn more: https://go.microsoft.com/fwlink/?linkid=870924
Comment:
    Papildināta formula ar "+I44+I48"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Šmite</author>
  </authors>
  <commentList>
    <comment ref="E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186"/>
          </rPr>
          <t>Kristīne Šmite:</t>
        </r>
        <r>
          <rPr>
            <sz val="9"/>
            <color indexed="81"/>
            <rFont val="Tahoma"/>
            <family val="2"/>
            <charset val="186"/>
          </rPr>
          <t xml:space="preserve">
atbilstoši VARAM Siltumnīcefekta gāzu emisiju samazinājuma aprēķina metodikai</t>
        </r>
      </text>
    </comment>
  </commentList>
</comments>
</file>

<file path=xl/sharedStrings.xml><?xml version="1.0" encoding="utf-8"?>
<sst xmlns="http://schemas.openxmlformats.org/spreadsheetml/2006/main" count="281" uniqueCount="76">
  <si>
    <t>Piegādātā 
enerģija</t>
  </si>
  <si>
    <t>Energoresurss</t>
  </si>
  <si>
    <t>t /MWh</t>
  </si>
  <si>
    <t>Gads</t>
  </si>
  <si>
    <t>janv</t>
  </si>
  <si>
    <t>febr</t>
  </si>
  <si>
    <t>marts</t>
  </si>
  <si>
    <t>apr</t>
  </si>
  <si>
    <t>maijs</t>
  </si>
  <si>
    <t>jūn</t>
  </si>
  <si>
    <t>jūl</t>
  </si>
  <si>
    <t>aug</t>
  </si>
  <si>
    <t>sept</t>
  </si>
  <si>
    <t>okt</t>
  </si>
  <si>
    <t>nov</t>
  </si>
  <si>
    <t>dec</t>
  </si>
  <si>
    <t>Kopā</t>
  </si>
  <si>
    <t>Vidēji:</t>
  </si>
  <si>
    <t>Elektroenerģija, MWh</t>
  </si>
  <si>
    <t>1.</t>
  </si>
  <si>
    <t>3.</t>
  </si>
  <si>
    <t>šūnas, kuras jāaizpilda</t>
  </si>
  <si>
    <r>
      <t>CO</t>
    </r>
    <r>
      <rPr>
        <vertAlign val="sub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 xml:space="preserve"> emisiju faktors</t>
    </r>
  </si>
  <si>
    <r>
      <t>CO</t>
    </r>
    <r>
      <rPr>
        <b/>
        <vertAlign val="subscript"/>
        <sz val="8"/>
        <rFont val="Arial"/>
        <family val="2"/>
        <charset val="186"/>
      </rPr>
      <t>2</t>
    </r>
    <r>
      <rPr>
        <b/>
        <sz val="8"/>
        <rFont val="Arial"/>
        <family val="2"/>
        <charset val="186"/>
      </rPr>
      <t xml:space="preserve"> emisiju novērtējums</t>
    </r>
  </si>
  <si>
    <t>Sabiedrisko ūdenssaimniecības pakalpojumu sniedzējs:</t>
  </si>
  <si>
    <t>Pirms pasākumu īstenošanas</t>
  </si>
  <si>
    <t>Pēc pasākumu īstenošanas</t>
  </si>
  <si>
    <t>Situācija</t>
  </si>
  <si>
    <t>vidējais apstrādātais notekūdeņu apjoms vai faktiskais tīklā ievadītais ūdens apjoms pakalpojumam, procesam vai iekārtai trīs gadu periodā</t>
  </si>
  <si>
    <r>
      <t xml:space="preserve">Tiek uzstādītas atjaunojamo energoresursu iekārtas  elektroenerģijas ražošanai ar papildjaudu, </t>
    </r>
    <r>
      <rPr>
        <b/>
        <sz val="10"/>
        <color theme="1"/>
        <rFont val="Arial"/>
        <family val="2"/>
        <charset val="186"/>
      </rPr>
      <t xml:space="preserve">kW </t>
    </r>
    <r>
      <rPr>
        <sz val="10"/>
        <color theme="1"/>
        <rFont val="Arial"/>
        <family val="2"/>
        <charset val="186"/>
      </rPr>
      <t>:</t>
    </r>
  </si>
  <si>
    <t xml:space="preserve">Ietaupījums: </t>
  </si>
  <si>
    <r>
      <t>Siltumnīcefekta (ogļskābo) gāzu samazinājums, t CO</t>
    </r>
    <r>
      <rPr>
        <vertAlign val="subscript"/>
        <sz val="10"/>
        <color theme="1"/>
        <rFont val="Arial"/>
        <family val="2"/>
        <charset val="186"/>
      </rPr>
      <t>2</t>
    </r>
    <r>
      <rPr>
        <sz val="10"/>
        <color theme="1"/>
        <rFont val="Arial"/>
        <family val="2"/>
        <charset val="186"/>
      </rPr>
      <t xml:space="preserve"> ekviv. gadā</t>
    </r>
  </si>
  <si>
    <t>Siltumnīcefekta (ogļskābo) gāzu emisiju novērtējums</t>
  </si>
  <si>
    <t>Notekūdeņu apstrāde</t>
  </si>
  <si>
    <t xml:space="preserve">1. </t>
  </si>
  <si>
    <r>
      <t>t CO</t>
    </r>
    <r>
      <rPr>
        <b/>
        <vertAlign val="subscript"/>
        <sz val="6"/>
        <rFont val="Arial"/>
        <family val="2"/>
        <charset val="186"/>
      </rPr>
      <t>2</t>
    </r>
    <r>
      <rPr>
        <b/>
        <sz val="6"/>
        <rFont val="Arial"/>
        <family val="2"/>
        <charset val="186"/>
      </rPr>
      <t xml:space="preserve"> gadā</t>
    </r>
  </si>
  <si>
    <t xml:space="preserve">2. </t>
  </si>
  <si>
    <t xml:space="preserve">3. </t>
  </si>
  <si>
    <t xml:space="preserve">4. </t>
  </si>
  <si>
    <t>Pakalpojums</t>
  </si>
  <si>
    <t>Projekta numurs</t>
  </si>
  <si>
    <t>Iesniedzējs</t>
  </si>
  <si>
    <t>ERAF
( F )</t>
  </si>
  <si>
    <t>Plānotais ikgadējais primārās enerģijas  samazinājums ēkās (kWh/gadā)
( E )</t>
  </si>
  <si>
    <t>Plānotais ikgadējais siltumnīcefekta gāzu emisiju  samazinājums  (CO2 ekvivalenta tonnas / gadā)
( G )</t>
  </si>
  <si>
    <t>Atjaunojamo energoresursu rādītājs ( R )
Rsilt + Rsol</t>
  </si>
  <si>
    <r>
      <t>Rsilt=1,</t>
    </r>
    <r>
      <rPr>
        <sz val="10"/>
        <color theme="1"/>
        <rFont val="Times New Roman"/>
        <family val="1"/>
        <charset val="186"/>
      </rPr>
      <t xml:space="preserve"> ja projektā plānota pāreja no fosilajiem energoresursiem uz AER siltumenerģijas nodrošināšanai, ieskaitot tehnoloģijas, kas patērē elektroenerģiju siltumapgādes nodrošināšanai;</t>
    </r>
    <r>
      <rPr>
        <b/>
        <sz val="10"/>
        <color theme="1"/>
        <rFont val="Times New Roman"/>
        <family val="1"/>
        <charset val="186"/>
      </rPr>
      <t xml:space="preserve">
Rsilt=0,</t>
    </r>
    <r>
      <rPr>
        <sz val="10"/>
        <color theme="1"/>
        <rFont val="Times New Roman"/>
        <family val="1"/>
        <charset val="186"/>
      </rPr>
      <t xml:space="preserve"> ja projektā nav plānota fosilo energoresursu aizstāšana ar AER.</t>
    </r>
  </si>
  <si>
    <r>
      <t>Rsol=1,</t>
    </r>
    <r>
      <rPr>
        <sz val="10"/>
        <color theme="1"/>
        <rFont val="Times New Roman"/>
        <family val="1"/>
        <charset val="186"/>
      </rPr>
      <t xml:space="preserve"> ja projektā plānota no atjaunojamiem energoresursiem ražotās elektroenerģijas vai siltumenerģijas papildjauda ≥20 kW;</t>
    </r>
    <r>
      <rPr>
        <b/>
        <sz val="10"/>
        <color theme="1"/>
        <rFont val="Times New Roman"/>
        <family val="1"/>
        <charset val="186"/>
      </rPr>
      <t xml:space="preserve">
Rsol=0, </t>
    </r>
    <r>
      <rPr>
        <sz val="10"/>
        <color theme="1"/>
        <rFont val="Times New Roman"/>
        <family val="1"/>
        <charset val="186"/>
      </rPr>
      <t>ja AER ražotā papildjauda ir mazāka par 20kW.</t>
    </r>
  </si>
  <si>
    <r>
      <t>Projekta efektivitāte ( K</t>
    </r>
    <r>
      <rPr>
        <b/>
        <vertAlign val="subscript"/>
        <sz val="12"/>
        <color theme="1"/>
        <rFont val="Times New Roman"/>
        <family val="1"/>
        <charset val="186"/>
      </rPr>
      <t>1</t>
    </r>
    <r>
      <rPr>
        <b/>
        <sz val="12"/>
        <color theme="1"/>
        <rFont val="Times New Roman"/>
        <family val="1"/>
        <charset val="186"/>
      </rPr>
      <t xml:space="preserve"> )
4/((F⁄E))+(15848)/((F⁄G))+R</t>
    </r>
  </si>
  <si>
    <r>
      <t>Projekta gatavība
(K</t>
    </r>
    <r>
      <rPr>
        <b/>
        <vertAlign val="sub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 xml:space="preserve">) 0 vai 0,5
</t>
    </r>
    <r>
      <rPr>
        <sz val="8"/>
        <color theme="1"/>
        <rFont val="Times New Roman"/>
        <family val="1"/>
        <charset val="186"/>
      </rPr>
      <t>ja visām projekta ietvaros plānotajām būvniecības darbībām ir veikta būvvaldes atzīme par projektēšanas nosacījumu izpildi un par visām būvniecības darbībām ir izsludināta iepirkuma procedūra</t>
    </r>
  </si>
  <si>
    <r>
      <t>Projekta ietekme uz horizontālo principu "Vienlīdzīgas iespējas" 
(K</t>
    </r>
    <r>
      <rPr>
        <b/>
        <vertAlign val="subscript"/>
        <sz val="12"/>
        <color theme="1"/>
        <rFont val="Times New Roman"/>
        <family val="1"/>
        <charset val="186"/>
      </rPr>
      <t>3</t>
    </r>
    <r>
      <rPr>
        <b/>
        <sz val="12"/>
        <color theme="1"/>
        <rFont val="Times New Roman"/>
        <family val="1"/>
        <charset val="186"/>
      </rPr>
      <t xml:space="preserve">) 0 vai 0,2
</t>
    </r>
    <r>
      <rPr>
        <sz val="8"/>
        <color theme="1"/>
        <rFont val="Times New Roman"/>
        <family val="1"/>
        <charset val="186"/>
      </rPr>
      <t>ja projektā ir iekļautas specifiskas darbības vienlīdzīgu iespēju un vides un informācijas piekļūstamības nodrošināšanai papildu būvnormatīvos noteiktajam</t>
    </r>
  </si>
  <si>
    <r>
      <t>Projekta ietekme uz horizontālo principu "Ilgtspējīga attīstība" 
(K</t>
    </r>
    <r>
      <rPr>
        <b/>
        <vertAlign val="subscript"/>
        <sz val="12"/>
        <color theme="1"/>
        <rFont val="Times New Roman"/>
        <family val="1"/>
        <charset val="186"/>
      </rPr>
      <t>4</t>
    </r>
    <r>
      <rPr>
        <b/>
        <sz val="12"/>
        <color theme="1"/>
        <rFont val="Times New Roman"/>
        <family val="1"/>
        <charset val="186"/>
      </rPr>
      <t xml:space="preserve">) 0 vai 0,2
</t>
    </r>
    <r>
      <rPr>
        <sz val="8"/>
        <color theme="1"/>
        <rFont val="Times New Roman"/>
        <family val="1"/>
        <charset val="186"/>
      </rPr>
      <t>ja vismaz vienā no projekta ietvaros īstenojamiem publiskajiem iepirkumiem plānots izmantot vai ir izmantoti zaļā publiskā iepirkuma principi</t>
    </r>
  </si>
  <si>
    <r>
      <t>Kopējais koeficients (K</t>
    </r>
    <r>
      <rPr>
        <b/>
        <vertAlign val="subscript"/>
        <sz val="12"/>
        <color theme="1"/>
        <rFont val="Times New Roman"/>
        <family val="1"/>
        <charset val="186"/>
      </rPr>
      <t>k</t>
    </r>
    <r>
      <rPr>
        <b/>
        <sz val="12"/>
        <color theme="1"/>
        <rFont val="Times New Roman"/>
        <family val="1"/>
        <charset val="186"/>
      </rPr>
      <t>) = K</t>
    </r>
    <r>
      <rPr>
        <b/>
        <vertAlign val="subscript"/>
        <sz val="12"/>
        <color theme="1"/>
        <rFont val="Times New Roman"/>
        <family val="1"/>
        <charset val="186"/>
      </rPr>
      <t>1</t>
    </r>
    <r>
      <rPr>
        <b/>
        <sz val="12"/>
        <color theme="1"/>
        <rFont val="Times New Roman"/>
        <family val="1"/>
        <charset val="186"/>
      </rPr>
      <t xml:space="preserve"> + K</t>
    </r>
    <r>
      <rPr>
        <b/>
        <vertAlign val="sub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 xml:space="preserve"> + K</t>
    </r>
    <r>
      <rPr>
        <b/>
        <vertAlign val="subscript"/>
        <sz val="12"/>
        <color theme="1"/>
        <rFont val="Times New Roman"/>
        <family val="1"/>
        <charset val="186"/>
      </rPr>
      <t>3</t>
    </r>
    <r>
      <rPr>
        <b/>
        <sz val="12"/>
        <color theme="1"/>
        <rFont val="Times New Roman"/>
        <family val="1"/>
        <charset val="186"/>
      </rPr>
      <t xml:space="preserve"> + K</t>
    </r>
    <r>
      <rPr>
        <b/>
        <vertAlign val="subscript"/>
        <sz val="12"/>
        <color theme="1"/>
        <rFont val="Times New Roman"/>
        <family val="1"/>
        <charset val="186"/>
      </rPr>
      <t>4</t>
    </r>
  </si>
  <si>
    <t>13.1.3.1/A/21/000</t>
  </si>
  <si>
    <t>Ūdenssaimniecības sabiedriskā pakalpojuma sniedzējs</t>
  </si>
  <si>
    <t>1.1.</t>
  </si>
  <si>
    <t>Enerģijas patēriņa uzskaite un tīklā ievadītā ūdens apjoms</t>
  </si>
  <si>
    <t>1.2.</t>
  </si>
  <si>
    <t>Atsevišķi uzskaitītā elektroenerģija*, MWh</t>
  </si>
  <si>
    <t>2.</t>
  </si>
  <si>
    <t>Norāda informāciju par pēdējiem trīs kalendārajiem gadiem atbilstoši metodikas* 3. punktam</t>
  </si>
  <si>
    <r>
      <t>Faktiskais tīklā ievadītais ūdens apjoms*, m</t>
    </r>
    <r>
      <rPr>
        <b/>
        <vertAlign val="superscript"/>
        <sz val="11"/>
        <color theme="1"/>
        <rFont val="Arial"/>
        <family val="2"/>
        <charset val="186"/>
      </rPr>
      <t>3</t>
    </r>
  </si>
  <si>
    <t>Enerģijas patēriņa uzskaite un apstrādāto notekūdeņu apjoms</t>
  </si>
  <si>
    <t>Piezīme. https://www.varam.gov.lv/lv/media/28285/download</t>
  </si>
  <si>
    <t>Piezīme. Aizpilda, ja projekta īstenošana tiek veikta par procesu vai konkrētu iekārtu, kam tiek veikta atsevišķa elektroenerģijas uzskaite (ja attiecināms)</t>
  </si>
  <si>
    <t>Piezīme. Papildina tabulu skaitu, ja projekta īstenošana tiek veikta par procesu vai konkrētu iekārtu, kam tiek veikta atsevišķa elektroenerģijas uzskaite (ja attiecināms)</t>
  </si>
  <si>
    <t>Cita uzskaitītā enerģija*, MWh</t>
  </si>
  <si>
    <r>
      <t>m</t>
    </r>
    <r>
      <rPr>
        <vertAlign val="superscript"/>
        <sz val="6"/>
        <rFont val="Arial"/>
        <family val="2"/>
        <charset val="186"/>
      </rPr>
      <t>3</t>
    </r>
    <r>
      <rPr>
        <sz val="6"/>
        <rFont val="Arial"/>
        <family val="2"/>
        <charset val="186"/>
      </rPr>
      <t xml:space="preserve"> gadā</t>
    </r>
  </si>
  <si>
    <t>Piezīme. Papildina tabulu skaitu, ja tiek sadalīts vairākos procesos vai iekārtās.</t>
  </si>
  <si>
    <t>MWh gadā</t>
  </si>
  <si>
    <t>(izvēlne atbilstoši metodikas 9.punktam)</t>
  </si>
  <si>
    <t>(pakalpojuma veida izvēlne atbilstoši metodikas 2. punktam)</t>
  </si>
  <si>
    <t>Plānotais saražotais elektroenerģijas apjoms pēc projekta īstenošanas, kWh</t>
  </si>
  <si>
    <t>Piezīme. Aizpilda, ja projekta īstenošana tiek veikta par procesu vai konkrētu iekārtu, kam tiek veikta atsevišķa elektroenerģijas uzskaite (ja attiecināms). Var papildināt ar tabulām.</t>
  </si>
  <si>
    <r>
      <t>Faktiskais apstrādāto notekūdeņu apjoms*, m</t>
    </r>
    <r>
      <rPr>
        <b/>
        <vertAlign val="superscript"/>
        <sz val="11"/>
        <color theme="1"/>
        <rFont val="Arial"/>
        <family val="2"/>
        <charset val="186"/>
      </rPr>
      <t>3</t>
    </r>
  </si>
  <si>
    <t xml:space="preserve">Atbilst minimālajam sasniedzmajam kritērijam (F/G)?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</si>
</sst>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#,##0.000"/>
    <numFmt numFmtId="167" formatCode="#,##0.000000"/>
  </numFmts>
  <fonts count="4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sz val="12"/>
      <name val="Arial"/>
      <family val="2"/>
      <charset val="186"/>
    </font>
    <font>
      <b/>
      <sz val="8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86"/>
    </font>
    <font>
      <b/>
      <sz val="10"/>
      <name val="Arial"/>
      <family val="2"/>
      <charset val="186"/>
    </font>
    <font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vertAlign val="subscript"/>
      <sz val="8"/>
      <name val="Arial"/>
      <family val="2"/>
      <charset val="186"/>
    </font>
    <font>
      <b/>
      <vertAlign val="subscript"/>
      <sz val="8"/>
      <name val="Arial"/>
      <family val="2"/>
      <charset val="186"/>
    </font>
    <font>
      <sz val="6"/>
      <name val="Arial"/>
      <family val="2"/>
      <charset val="186"/>
    </font>
    <font>
      <vertAlign val="superscript"/>
      <sz val="6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0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sz val="11"/>
      <color theme="0"/>
      <name val="Arial"/>
      <family val="2"/>
      <charset val="186"/>
    </font>
    <font>
      <b/>
      <sz val="9"/>
      <name val="Arial"/>
      <family val="2"/>
      <charset val="186"/>
    </font>
    <font>
      <b/>
      <i/>
      <sz val="10"/>
      <color rgb="FF000000"/>
      <name val="Arial"/>
      <family val="2"/>
      <charset val="186"/>
    </font>
    <font>
      <i/>
      <sz val="10"/>
      <color rgb="FF000000"/>
      <name val="Arial"/>
      <family val="2"/>
      <charset val="186"/>
    </font>
    <font>
      <vertAlign val="subscript"/>
      <sz val="10"/>
      <color theme="1"/>
      <name val="Arial"/>
      <family val="2"/>
      <charset val="186"/>
    </font>
    <font>
      <b/>
      <sz val="20"/>
      <color rgb="FF00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</font>
    <font>
      <b/>
      <sz val="6"/>
      <name val="Arial"/>
      <family val="2"/>
      <charset val="186"/>
    </font>
    <font>
      <b/>
      <vertAlign val="subscript"/>
      <sz val="6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115">
    <xf numFmtId="0" fontId="0" fillId="0" borderId="0" xfId="0"/>
    <xf numFmtId="0" fontId="10" fillId="0" borderId="0" xfId="0" applyFont="1"/>
    <xf numFmtId="0" fontId="17" fillId="0" borderId="5" xfId="0" applyFont="1" applyBorder="1" applyAlignment="1">
      <alignment horizontal="center" vertical="center"/>
    </xf>
    <xf numFmtId="0" fontId="14" fillId="4" borderId="0" xfId="0" applyFont="1" applyFill="1"/>
    <xf numFmtId="0" fontId="20" fillId="0" borderId="0" xfId="0" applyFont="1" applyAlignment="1">
      <alignment horizontal="right"/>
    </xf>
    <xf numFmtId="166" fontId="10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right" wrapText="1"/>
      <protection locked="0"/>
    </xf>
    <xf numFmtId="0" fontId="13" fillId="4" borderId="0" xfId="0" applyFont="1" applyFill="1"/>
    <xf numFmtId="0" fontId="13" fillId="4" borderId="0" xfId="0" applyFont="1" applyFill="1" applyAlignment="1">
      <alignment wrapText="1"/>
    </xf>
    <xf numFmtId="165" fontId="14" fillId="0" borderId="0" xfId="0" applyNumberFormat="1" applyFont="1" applyAlignment="1" applyProtection="1">
      <alignment horizontal="center" vertical="center" wrapText="1"/>
      <protection locked="0"/>
    </xf>
    <xf numFmtId="0" fontId="22" fillId="4" borderId="0" xfId="0" applyFont="1" applyFill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3" fillId="0" borderId="0" xfId="0" applyFont="1"/>
    <xf numFmtId="0" fontId="8" fillId="2" borderId="5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/>
    <xf numFmtId="0" fontId="13" fillId="0" borderId="6" xfId="0" applyNumberFormat="1" applyFont="1" applyFill="1" applyBorder="1" applyAlignment="1">
      <alignment horizontal="left" vertical="center"/>
    </xf>
    <xf numFmtId="1" fontId="3" fillId="3" borderId="5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0" fillId="0" borderId="0" xfId="0" applyFont="1" applyBorder="1"/>
    <xf numFmtId="0" fontId="25" fillId="0" borderId="0" xfId="0" applyFont="1" applyBorder="1"/>
    <xf numFmtId="0" fontId="14" fillId="3" borderId="5" xfId="0" applyFont="1" applyFill="1" applyBorder="1" applyAlignment="1">
      <alignment horizontal="center" vertical="center"/>
    </xf>
    <xf numFmtId="0" fontId="10" fillId="3" borderId="0" xfId="0" applyFont="1" applyFill="1" applyAlignment="1"/>
    <xf numFmtId="1" fontId="6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34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2" fontId="39" fillId="5" borderId="0" xfId="0" applyNumberFormat="1" applyFont="1" applyFill="1" applyAlignment="1">
      <alignment horizontal="center" vertical="center"/>
    </xf>
    <xf numFmtId="167" fontId="34" fillId="5" borderId="0" xfId="0" applyNumberFormat="1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167" fontId="34" fillId="5" borderId="0" xfId="0" applyNumberFormat="1" applyFont="1" applyFill="1" applyAlignment="1">
      <alignment vertical="center"/>
    </xf>
    <xf numFmtId="4" fontId="39" fillId="0" borderId="0" xfId="0" applyNumberFormat="1" applyFont="1" applyAlignment="1">
      <alignment vertical="center"/>
    </xf>
    <xf numFmtId="4" fontId="39" fillId="0" borderId="0" xfId="0" applyNumberFormat="1" applyFont="1" applyAlignment="1">
      <alignment horizontal="left" vertical="center"/>
    </xf>
    <xf numFmtId="0" fontId="39" fillId="0" borderId="5" xfId="0" applyFont="1" applyBorder="1" applyAlignment="1">
      <alignment vertical="center"/>
    </xf>
    <xf numFmtId="3" fontId="39" fillId="0" borderId="0" xfId="0" applyNumberFormat="1" applyFont="1" applyAlignment="1">
      <alignment horizontal="left" vertical="center"/>
    </xf>
    <xf numFmtId="1" fontId="39" fillId="0" borderId="5" xfId="0" applyNumberFormat="1" applyFont="1" applyBorder="1" applyAlignment="1">
      <alignment horizontal="center" vertical="center"/>
    </xf>
    <xf numFmtId="4" fontId="34" fillId="0" borderId="0" xfId="0" applyNumberFormat="1" applyFont="1" applyAlignment="1">
      <alignment horizontal="center" vertical="center" wrapText="1"/>
    </xf>
    <xf numFmtId="0" fontId="34" fillId="5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" fontId="39" fillId="3" borderId="5" xfId="0" applyNumberFormat="1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39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horizontal="right" wrapText="1"/>
      <protection locked="0"/>
    </xf>
    <xf numFmtId="0" fontId="12" fillId="2" borderId="5" xfId="0" applyFont="1" applyFill="1" applyBorder="1" applyAlignment="1">
      <alignment horizontal="center" vertical="center" wrapText="1"/>
    </xf>
    <xf numFmtId="3" fontId="10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Alignment="1">
      <alignment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39" fillId="3" borderId="4" xfId="0" applyFont="1" applyFill="1" applyBorder="1" applyAlignment="1">
      <alignment horizontal="center" vertical="center"/>
    </xf>
    <xf numFmtId="4" fontId="34" fillId="5" borderId="10" xfId="0" applyNumberFormat="1" applyFont="1" applyFill="1" applyBorder="1" applyAlignment="1">
      <alignment horizontal="center" vertical="center" wrapText="1"/>
    </xf>
    <xf numFmtId="0" fontId="35" fillId="5" borderId="10" xfId="0" applyFont="1" applyFill="1" applyBorder="1" applyAlignment="1">
      <alignment horizontal="center" vertical="center" wrapText="1"/>
    </xf>
    <xf numFmtId="164" fontId="19" fillId="3" borderId="8" xfId="0" applyNumberFormat="1" applyFont="1" applyFill="1" applyBorder="1" applyAlignment="1">
      <alignment horizontal="center" vertical="center"/>
    </xf>
    <xf numFmtId="164" fontId="39" fillId="0" borderId="2" xfId="0" applyNumberFormat="1" applyFont="1" applyFill="1" applyBorder="1" applyAlignment="1">
      <alignment horizontal="center" vertical="center"/>
    </xf>
    <xf numFmtId="166" fontId="10" fillId="0" borderId="5" xfId="0" applyNumberFormat="1" applyFont="1" applyFill="1" applyBorder="1" applyAlignment="1" applyProtection="1">
      <alignment horizontal="center" vertical="top" wrapText="1"/>
      <protection locked="0"/>
    </xf>
    <xf numFmtId="166" fontId="21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0" applyNumberFormat="1" applyFont="1" applyFill="1" applyBorder="1" applyAlignment="1">
      <alignment horizontal="center" vertical="center" wrapText="1"/>
    </xf>
    <xf numFmtId="3" fontId="21" fillId="0" borderId="5" xfId="0" applyNumberFormat="1" applyFont="1" applyFill="1" applyBorder="1" applyAlignment="1" applyProtection="1">
      <alignment horizontal="center" vertical="center" wrapText="1"/>
      <protection locked="0"/>
    </xf>
    <xf numFmtId="166" fontId="10" fillId="0" borderId="5" xfId="0" applyNumberFormat="1" applyFont="1" applyFill="1" applyBorder="1" applyAlignment="1" applyProtection="1">
      <alignment horizontal="center" vertical="top" wrapText="1"/>
    </xf>
    <xf numFmtId="166" fontId="21" fillId="0" borderId="5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/>
    </xf>
    <xf numFmtId="164" fontId="11" fillId="0" borderId="8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3" fontId="39" fillId="5" borderId="5" xfId="0" applyNumberFormat="1" applyFont="1" applyFill="1" applyBorder="1" applyAlignment="1">
      <alignment horizontal="center" vertical="center"/>
    </xf>
    <xf numFmtId="0" fontId="42" fillId="5" borderId="5" xfId="0" applyFont="1" applyFill="1" applyBorder="1" applyAlignment="1">
      <alignment horizontal="center" vertical="center"/>
    </xf>
    <xf numFmtId="0" fontId="43" fillId="0" borderId="5" xfId="1" applyFont="1" applyBorder="1" applyAlignment="1">
      <alignment horizontal="center" vertical="center"/>
    </xf>
    <xf numFmtId="0" fontId="42" fillId="0" borderId="0" xfId="1" applyFont="1" applyAlignment="1">
      <alignment horizontal="center" vertical="center"/>
    </xf>
    <xf numFmtId="0" fontId="12" fillId="0" borderId="0" xfId="0" applyFont="1" applyAlignment="1" applyProtection="1">
      <alignment horizontal="left" wrapText="1"/>
      <protection locked="0"/>
    </xf>
    <xf numFmtId="0" fontId="10" fillId="3" borderId="5" xfId="0" applyFont="1" applyFill="1" applyBorder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20" fillId="4" borderId="1" xfId="0" applyFont="1" applyFill="1" applyBorder="1" applyAlignment="1">
      <alignment horizontal="left" wrapText="1"/>
    </xf>
    <xf numFmtId="0" fontId="12" fillId="2" borderId="5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right" wrapText="1"/>
      <protection locked="0"/>
    </xf>
    <xf numFmtId="0" fontId="4" fillId="3" borderId="5" xfId="0" applyFont="1" applyFill="1" applyBorder="1" applyAlignment="1" applyProtection="1">
      <alignment horizontal="center" wrapText="1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left" wrapText="1"/>
    </xf>
    <xf numFmtId="0" fontId="30" fillId="2" borderId="5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4" fillId="3" borderId="5" xfId="0" applyNumberFormat="1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27" fillId="0" borderId="5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7" fillId="0" borderId="5" xfId="0" applyFont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3" borderId="5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28" fillId="0" borderId="2" xfId="0" applyFont="1" applyFill="1" applyBorder="1" applyAlignment="1">
      <alignment horizontal="right" vertical="center" wrapText="1"/>
    </xf>
    <xf numFmtId="0" fontId="28" fillId="0" borderId="3" xfId="0" applyFont="1" applyFill="1" applyBorder="1" applyAlignment="1">
      <alignment horizontal="right" vertical="center" wrapText="1"/>
    </xf>
    <xf numFmtId="0" fontId="28" fillId="0" borderId="4" xfId="0" applyFont="1" applyFill="1" applyBorder="1" applyAlignment="1">
      <alignment horizontal="right" vertical="center" wrapText="1"/>
    </xf>
    <xf numFmtId="3" fontId="28" fillId="3" borderId="2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3 5" xfId="3" xr:uid="{00000000-0005-0000-0000-000002000000}"/>
    <cellStyle name="Standard_HWB Kurzverf. Formular" xfId="1" xr:uid="{00000000-0005-0000-0000-000003000000}"/>
  </cellStyles>
  <dxfs count="7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E1FF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īne Šmite" id="{D996D7EF-9B27-413F-B0F8-877E988E6F14}" userId="S::kristine.smite@cfla.gov.lv::b0e79a73-38a1-4d81-b4d6-2857e77a86c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4" dT="2021-11-25T06:53:10.23" personId="{D996D7EF-9B27-413F-B0F8-877E988E6F14}" id="{A8F628D9-12C2-48B6-939C-CDE05FDD03E6}">
    <text>Papildināta formula ar "+I44+I48"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P40"/>
  <sheetViews>
    <sheetView showGridLines="0" workbookViewId="0">
      <selection activeCell="A36" sqref="A36:F38"/>
    </sheetView>
  </sheetViews>
  <sheetFormatPr defaultColWidth="8.85546875" defaultRowHeight="14.25" x14ac:dyDescent="0.2"/>
  <cols>
    <col min="1" max="1" width="3" style="1" customWidth="1"/>
    <col min="2" max="2" width="5.42578125" style="1" customWidth="1"/>
    <col min="3" max="3" width="11.28515625" style="1" bestFit="1" customWidth="1"/>
    <col min="4" max="14" width="9.5703125" style="1" customWidth="1"/>
    <col min="15" max="15" width="13.85546875" style="1" bestFit="1" customWidth="1"/>
    <col min="16" max="16" width="8.85546875" style="1" hidden="1" customWidth="1"/>
    <col min="17" max="16384" width="8.85546875" style="1"/>
  </cols>
  <sheetData>
    <row r="1" spans="1:16" s="3" customFormat="1" ht="43.9" customHeight="1" x14ac:dyDescent="0.2">
      <c r="A1" s="84" t="s">
        <v>56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6" s="7" customFormat="1" ht="5.45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6" ht="27.6" customHeight="1" x14ac:dyDescent="0.2">
      <c r="B3" s="86" t="s">
        <v>24</v>
      </c>
      <c r="C3" s="86"/>
      <c r="D3" s="86"/>
      <c r="E3" s="86"/>
      <c r="F3" s="86"/>
      <c r="G3" s="86"/>
      <c r="H3" s="86"/>
      <c r="I3" s="87"/>
      <c r="J3" s="87"/>
      <c r="K3" s="87"/>
      <c r="L3" s="87"/>
      <c r="M3" s="87"/>
      <c r="N3" s="87"/>
      <c r="O3" s="87"/>
    </row>
    <row r="4" spans="1:16" s="7" customFormat="1" ht="36" customHeight="1" x14ac:dyDescent="0.25">
      <c r="B4" s="4" t="s">
        <v>19</v>
      </c>
      <c r="C4" s="85" t="s">
        <v>18</v>
      </c>
      <c r="D4" s="85"/>
      <c r="E4" s="85"/>
      <c r="F4" s="85"/>
      <c r="G4" s="85"/>
      <c r="H4" s="85"/>
      <c r="I4" s="85"/>
      <c r="J4" s="85"/>
      <c r="K4" s="85"/>
      <c r="L4" s="85"/>
      <c r="M4" s="8"/>
      <c r="N4" s="8"/>
      <c r="O4" s="8"/>
    </row>
    <row r="5" spans="1:16" s="3" customFormat="1" ht="15.75" x14ac:dyDescent="0.25">
      <c r="A5" s="52"/>
      <c r="B5" s="88" t="s">
        <v>60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1:16" s="3" customFormat="1" ht="15" x14ac:dyDescent="0.2">
      <c r="A6" s="79" t="s">
        <v>3</v>
      </c>
      <c r="B6" s="79"/>
      <c r="C6" s="53" t="s">
        <v>4</v>
      </c>
      <c r="D6" s="53" t="s">
        <v>5</v>
      </c>
      <c r="E6" s="53" t="s">
        <v>6</v>
      </c>
      <c r="F6" s="53" t="s">
        <v>7</v>
      </c>
      <c r="G6" s="53" t="s">
        <v>8</v>
      </c>
      <c r="H6" s="53" t="s">
        <v>9</v>
      </c>
      <c r="I6" s="53" t="s">
        <v>10</v>
      </c>
      <c r="J6" s="53" t="s">
        <v>11</v>
      </c>
      <c r="K6" s="53" t="s">
        <v>12</v>
      </c>
      <c r="L6" s="53" t="s">
        <v>13</v>
      </c>
      <c r="M6" s="53" t="s">
        <v>14</v>
      </c>
      <c r="N6" s="53" t="s">
        <v>15</v>
      </c>
      <c r="O6" s="53" t="s">
        <v>16</v>
      </c>
    </row>
    <row r="7" spans="1:16" s="3" customFormat="1" ht="15.75" customHeight="1" x14ac:dyDescent="0.2">
      <c r="A7" s="76"/>
      <c r="B7" s="7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 t="str">
        <f>IF(P7=1,SUM(C7:N7),"")</f>
        <v/>
      </c>
      <c r="P7" s="3" t="str">
        <f>IF(SUM(C7:N7)&gt;0,1,"")</f>
        <v/>
      </c>
    </row>
    <row r="8" spans="1:16" s="3" customFormat="1" ht="15.75" customHeight="1" x14ac:dyDescent="0.2">
      <c r="A8" s="76"/>
      <c r="B8" s="7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2" t="str">
        <f t="shared" ref="O8:O9" si="0">IF(P8=1,SUM(C8:N8),"")</f>
        <v/>
      </c>
      <c r="P8" s="3" t="str">
        <f t="shared" ref="P8:P9" si="1">IF(SUM(C8:N8)&gt;0,1,"")</f>
        <v/>
      </c>
    </row>
    <row r="9" spans="1:16" s="3" customFormat="1" ht="15.75" customHeight="1" x14ac:dyDescent="0.2">
      <c r="A9" s="76"/>
      <c r="B9" s="7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2" t="str">
        <f t="shared" si="0"/>
        <v/>
      </c>
      <c r="P9" s="3" t="str">
        <f t="shared" si="1"/>
        <v/>
      </c>
    </row>
    <row r="10" spans="1:16" s="3" customFormat="1" ht="16.899999999999999" customHeight="1" x14ac:dyDescent="0.25">
      <c r="A10" s="77" t="s">
        <v>17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63" t="e">
        <f>AVERAGE(O7:O9)</f>
        <v>#DIV/0!</v>
      </c>
    </row>
    <row r="11" spans="1:16" s="3" customFormat="1" ht="15" customHeight="1" x14ac:dyDescent="0.25">
      <c r="A11" s="52"/>
      <c r="B11" s="75" t="s">
        <v>63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</row>
    <row r="12" spans="1:16" s="7" customFormat="1" ht="32.450000000000003" customHeight="1" x14ac:dyDescent="0.25">
      <c r="B12" s="4" t="s">
        <v>55</v>
      </c>
      <c r="C12" s="78" t="s">
        <v>58</v>
      </c>
      <c r="D12" s="78"/>
      <c r="E12" s="78"/>
      <c r="F12" s="78"/>
      <c r="G12" s="78"/>
      <c r="H12" s="78"/>
      <c r="I12" s="78"/>
      <c r="J12" s="78"/>
      <c r="K12" s="78"/>
      <c r="L12" s="78"/>
      <c r="M12" s="8"/>
      <c r="N12" s="8"/>
      <c r="O12" s="8"/>
    </row>
    <row r="13" spans="1:16" s="3" customFormat="1" ht="15" x14ac:dyDescent="0.2">
      <c r="A13" s="79" t="s">
        <v>3</v>
      </c>
      <c r="B13" s="79"/>
      <c r="C13" s="53" t="s">
        <v>4</v>
      </c>
      <c r="D13" s="53" t="s">
        <v>5</v>
      </c>
      <c r="E13" s="53" t="s">
        <v>6</v>
      </c>
      <c r="F13" s="53" t="s">
        <v>7</v>
      </c>
      <c r="G13" s="53" t="s">
        <v>8</v>
      </c>
      <c r="H13" s="53" t="s">
        <v>9</v>
      </c>
      <c r="I13" s="53" t="s">
        <v>10</v>
      </c>
      <c r="J13" s="53" t="s">
        <v>11</v>
      </c>
      <c r="K13" s="53" t="s">
        <v>12</v>
      </c>
      <c r="L13" s="53" t="s">
        <v>13</v>
      </c>
      <c r="M13" s="53" t="s">
        <v>14</v>
      </c>
      <c r="N13" s="53" t="s">
        <v>15</v>
      </c>
      <c r="O13" s="53" t="s">
        <v>16</v>
      </c>
    </row>
    <row r="14" spans="1:16" s="3" customFormat="1" ht="15.75" customHeight="1" x14ac:dyDescent="0.2">
      <c r="A14" s="76"/>
      <c r="B14" s="7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2" t="str">
        <f>IF(P14=1,SUM(C14:N14),"")</f>
        <v/>
      </c>
      <c r="P14" s="3" t="str">
        <f>IF(SUM(C14:N14)&gt;0,1,"")</f>
        <v/>
      </c>
    </row>
    <row r="15" spans="1:16" s="3" customFormat="1" ht="15.75" customHeight="1" x14ac:dyDescent="0.2">
      <c r="A15" s="76"/>
      <c r="B15" s="7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2" t="str">
        <f t="shared" ref="O15:O16" si="2">IF(P15=1,SUM(C15:N15),"")</f>
        <v/>
      </c>
      <c r="P15" s="3" t="str">
        <f t="shared" ref="P15:P16" si="3">IF(SUM(C15:N15)&gt;0,1,"")</f>
        <v/>
      </c>
    </row>
    <row r="16" spans="1:16" s="3" customFormat="1" ht="15.75" customHeight="1" x14ac:dyDescent="0.2">
      <c r="A16" s="76"/>
      <c r="B16" s="7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2" t="str">
        <f t="shared" si="2"/>
        <v/>
      </c>
      <c r="P16" s="3" t="str">
        <f t="shared" si="3"/>
        <v/>
      </c>
    </row>
    <row r="17" spans="1:16" s="3" customFormat="1" ht="16.899999999999999" customHeight="1" x14ac:dyDescent="0.25">
      <c r="A17" s="77" t="s">
        <v>17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63" t="e">
        <f>AVERAGE(O14:O16)</f>
        <v>#DIV/0!</v>
      </c>
    </row>
    <row r="18" spans="1:16" s="3" customFormat="1" ht="15" customHeight="1" x14ac:dyDescent="0.25">
      <c r="A18" s="52"/>
      <c r="B18" s="75" t="s">
        <v>64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</row>
    <row r="19" spans="1:16" s="7" customFormat="1" ht="30.6" customHeight="1" x14ac:dyDescent="0.25">
      <c r="B19" s="4" t="s">
        <v>57</v>
      </c>
      <c r="C19" s="78" t="s">
        <v>58</v>
      </c>
      <c r="D19" s="78"/>
      <c r="E19" s="78"/>
      <c r="F19" s="78"/>
      <c r="G19" s="78"/>
      <c r="H19" s="78"/>
      <c r="I19" s="78"/>
      <c r="J19" s="78"/>
      <c r="K19" s="78"/>
      <c r="L19" s="78"/>
      <c r="M19" s="8"/>
      <c r="N19" s="8"/>
      <c r="O19" s="8"/>
    </row>
    <row r="20" spans="1:16" s="3" customFormat="1" ht="15" x14ac:dyDescent="0.2">
      <c r="A20" s="79" t="s">
        <v>3</v>
      </c>
      <c r="B20" s="79"/>
      <c r="C20" s="53" t="s">
        <v>4</v>
      </c>
      <c r="D20" s="53" t="s">
        <v>5</v>
      </c>
      <c r="E20" s="53" t="s">
        <v>6</v>
      </c>
      <c r="F20" s="53" t="s">
        <v>7</v>
      </c>
      <c r="G20" s="53" t="s">
        <v>8</v>
      </c>
      <c r="H20" s="53" t="s">
        <v>9</v>
      </c>
      <c r="I20" s="53" t="s">
        <v>10</v>
      </c>
      <c r="J20" s="53" t="s">
        <v>11</v>
      </c>
      <c r="K20" s="53" t="s">
        <v>12</v>
      </c>
      <c r="L20" s="53" t="s">
        <v>13</v>
      </c>
      <c r="M20" s="53" t="s">
        <v>14</v>
      </c>
      <c r="N20" s="53" t="s">
        <v>15</v>
      </c>
      <c r="O20" s="53" t="s">
        <v>16</v>
      </c>
    </row>
    <row r="21" spans="1:16" s="3" customFormat="1" ht="15.75" customHeight="1" x14ac:dyDescent="0.2">
      <c r="A21" s="76"/>
      <c r="B21" s="7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2" t="str">
        <f>IF(P21=1,SUM(C21:N21),"")</f>
        <v/>
      </c>
      <c r="P21" s="3" t="str">
        <f>IF(SUM(C21:N21)&gt;0,1,"")</f>
        <v/>
      </c>
    </row>
    <row r="22" spans="1:16" s="3" customFormat="1" ht="15.75" customHeight="1" x14ac:dyDescent="0.2">
      <c r="A22" s="76"/>
      <c r="B22" s="7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2" t="str">
        <f t="shared" ref="O22:O23" si="4">IF(P22=1,SUM(C22:N22),"")</f>
        <v/>
      </c>
      <c r="P22" s="3" t="str">
        <f t="shared" ref="P22:P23" si="5">IF(SUM(C22:N22)&gt;0,1,"")</f>
        <v/>
      </c>
    </row>
    <row r="23" spans="1:16" s="3" customFormat="1" ht="15.75" customHeight="1" x14ac:dyDescent="0.2">
      <c r="A23" s="76"/>
      <c r="B23" s="7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2" t="str">
        <f t="shared" si="4"/>
        <v/>
      </c>
      <c r="P23" s="3" t="str">
        <f t="shared" si="5"/>
        <v/>
      </c>
    </row>
    <row r="24" spans="1:16" s="3" customFormat="1" ht="16.899999999999999" customHeight="1" x14ac:dyDescent="0.25">
      <c r="A24" s="77" t="s">
        <v>17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63" t="e">
        <f>AVERAGE(O21:O23)</f>
        <v>#DIV/0!</v>
      </c>
    </row>
    <row r="25" spans="1:16" s="3" customFormat="1" ht="15" customHeight="1" x14ac:dyDescent="0.25">
      <c r="A25" s="52"/>
      <c r="B25" s="75" t="s">
        <v>64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</row>
    <row r="26" spans="1:16" s="7" customFormat="1" ht="29.45" customHeight="1" x14ac:dyDescent="0.25">
      <c r="B26" s="4" t="s">
        <v>59</v>
      </c>
      <c r="C26" s="78" t="s">
        <v>66</v>
      </c>
      <c r="D26" s="78"/>
      <c r="E26" s="78"/>
      <c r="F26" s="78"/>
      <c r="G26" s="78"/>
      <c r="H26" s="78"/>
      <c r="I26" s="78"/>
      <c r="J26" s="78"/>
      <c r="K26" s="78"/>
      <c r="L26" s="78"/>
      <c r="M26" s="8"/>
      <c r="N26" s="8"/>
      <c r="O26" s="8"/>
    </row>
    <row r="27" spans="1:16" s="3" customFormat="1" ht="15" x14ac:dyDescent="0.2">
      <c r="A27" s="79" t="s">
        <v>3</v>
      </c>
      <c r="B27" s="79"/>
      <c r="C27" s="53" t="s">
        <v>4</v>
      </c>
      <c r="D27" s="53" t="s">
        <v>5</v>
      </c>
      <c r="E27" s="53" t="s">
        <v>6</v>
      </c>
      <c r="F27" s="53" t="s">
        <v>7</v>
      </c>
      <c r="G27" s="53" t="s">
        <v>8</v>
      </c>
      <c r="H27" s="53" t="s">
        <v>9</v>
      </c>
      <c r="I27" s="53" t="s">
        <v>10</v>
      </c>
      <c r="J27" s="53" t="s">
        <v>11</v>
      </c>
      <c r="K27" s="53" t="s">
        <v>12</v>
      </c>
      <c r="L27" s="53" t="s">
        <v>13</v>
      </c>
      <c r="M27" s="53" t="s">
        <v>14</v>
      </c>
      <c r="N27" s="53" t="s">
        <v>15</v>
      </c>
      <c r="O27" s="53" t="s">
        <v>16</v>
      </c>
    </row>
    <row r="28" spans="1:16" s="3" customFormat="1" ht="15.75" customHeight="1" x14ac:dyDescent="0.2">
      <c r="A28" s="76"/>
      <c r="B28" s="7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2" t="str">
        <f>IF(P28=1,SUM(C28:N28),"")</f>
        <v/>
      </c>
      <c r="P28" s="3" t="str">
        <f>IF(SUM(C28:N28)&gt;0,1,"")</f>
        <v/>
      </c>
    </row>
    <row r="29" spans="1:16" s="3" customFormat="1" ht="15.75" customHeight="1" x14ac:dyDescent="0.2">
      <c r="A29" s="76"/>
      <c r="B29" s="7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2" t="str">
        <f t="shared" ref="O29:O30" si="6">IF(P29=1,SUM(C29:N29),"")</f>
        <v/>
      </c>
      <c r="P29" s="3" t="str">
        <f t="shared" ref="P29:P30" si="7">IF(SUM(C29:N29)&gt;0,1,"")</f>
        <v/>
      </c>
    </row>
    <row r="30" spans="1:16" s="3" customFormat="1" ht="15.75" customHeight="1" x14ac:dyDescent="0.2">
      <c r="A30" s="76"/>
      <c r="B30" s="7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2" t="str">
        <f t="shared" si="6"/>
        <v/>
      </c>
      <c r="P30" s="3" t="str">
        <f t="shared" si="7"/>
        <v/>
      </c>
    </row>
    <row r="31" spans="1:16" s="3" customFormat="1" ht="16.899999999999999" customHeight="1" x14ac:dyDescent="0.25">
      <c r="A31" s="77" t="s">
        <v>17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63" t="e">
        <f>AVERAGE(O28:O30)</f>
        <v>#DIV/0!</v>
      </c>
    </row>
    <row r="32" spans="1:16" s="3" customFormat="1" ht="15" customHeight="1" x14ac:dyDescent="0.25">
      <c r="A32" s="52"/>
      <c r="B32" s="75" t="s">
        <v>64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</row>
    <row r="33" spans="1:16" s="3" customFormat="1" ht="5.45" customHeight="1" x14ac:dyDescent="0.2">
      <c r="A33" s="6"/>
      <c r="B33" s="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6" s="7" customFormat="1" ht="21.6" customHeight="1" x14ac:dyDescent="0.25">
      <c r="B34" s="4" t="s">
        <v>20</v>
      </c>
      <c r="C34" s="83" t="s">
        <v>61</v>
      </c>
      <c r="D34" s="83"/>
      <c r="E34" s="83"/>
      <c r="F34" s="83"/>
      <c r="G34" s="83"/>
      <c r="H34" s="83"/>
      <c r="I34" s="83"/>
      <c r="J34" s="83"/>
      <c r="K34" s="83"/>
      <c r="L34" s="83"/>
      <c r="M34" s="8"/>
      <c r="N34" s="8"/>
      <c r="O34" s="8"/>
    </row>
    <row r="35" spans="1:16" s="3" customFormat="1" ht="15" x14ac:dyDescent="0.2">
      <c r="A35" s="82" t="s">
        <v>3</v>
      </c>
      <c r="B35" s="82"/>
      <c r="C35" s="13" t="s">
        <v>4</v>
      </c>
      <c r="D35" s="13" t="s">
        <v>5</v>
      </c>
      <c r="E35" s="13" t="s">
        <v>6</v>
      </c>
      <c r="F35" s="13" t="s">
        <v>7</v>
      </c>
      <c r="G35" s="13" t="s">
        <v>8</v>
      </c>
      <c r="H35" s="13" t="s">
        <v>9</v>
      </c>
      <c r="I35" s="13" t="s">
        <v>10</v>
      </c>
      <c r="J35" s="13" t="s">
        <v>11</v>
      </c>
      <c r="K35" s="13" t="s">
        <v>12</v>
      </c>
      <c r="L35" s="13" t="s">
        <v>13</v>
      </c>
      <c r="M35" s="13" t="s">
        <v>14</v>
      </c>
      <c r="N35" s="13" t="s">
        <v>15</v>
      </c>
      <c r="O35" s="51" t="s">
        <v>16</v>
      </c>
    </row>
    <row r="36" spans="1:16" s="3" customFormat="1" ht="15.75" customHeight="1" x14ac:dyDescent="0.2">
      <c r="A36" s="81"/>
      <c r="B36" s="81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64" t="str">
        <f>IF(P36=1,SUM(C36:N36),"")</f>
        <v/>
      </c>
      <c r="P36" s="3" t="str">
        <f>IF(SUM(C36:N36)&gt;0,1,"")</f>
        <v/>
      </c>
    </row>
    <row r="37" spans="1:16" s="3" customFormat="1" ht="15.75" customHeight="1" x14ac:dyDescent="0.2">
      <c r="A37" s="81"/>
      <c r="B37" s="81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64" t="str">
        <f t="shared" ref="O37:O38" si="8">IF(P37=1,SUM(C37:N37),"")</f>
        <v/>
      </c>
      <c r="P37" s="3" t="str">
        <f t="shared" ref="P37:P38" si="9">IF(SUM(C37:N37)&gt;0,1,"")</f>
        <v/>
      </c>
    </row>
    <row r="38" spans="1:16" s="3" customFormat="1" ht="15.75" customHeight="1" x14ac:dyDescent="0.2">
      <c r="A38" s="81"/>
      <c r="B38" s="81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64" t="str">
        <f t="shared" si="8"/>
        <v/>
      </c>
      <c r="P38" s="3" t="str">
        <f t="shared" si="9"/>
        <v/>
      </c>
    </row>
    <row r="39" spans="1:16" s="3" customFormat="1" ht="15.75" customHeight="1" x14ac:dyDescent="0.25">
      <c r="A39" s="80" t="s">
        <v>17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65" t="e">
        <f>AVERAGE(O36:O38)</f>
        <v>#DIV/0!</v>
      </c>
    </row>
    <row r="40" spans="1:16" s="3" customFormat="1" ht="15" customHeight="1" x14ac:dyDescent="0.25">
      <c r="A40" s="52"/>
      <c r="B40" s="75" t="s">
        <v>65</v>
      </c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</row>
  </sheetData>
  <mergeCells count="39">
    <mergeCell ref="A1:O1"/>
    <mergeCell ref="C4:L4"/>
    <mergeCell ref="A6:B6"/>
    <mergeCell ref="A7:B7"/>
    <mergeCell ref="A8:B8"/>
    <mergeCell ref="B3:H3"/>
    <mergeCell ref="I3:O3"/>
    <mergeCell ref="B5:O5"/>
    <mergeCell ref="A9:B9"/>
    <mergeCell ref="A16:B16"/>
    <mergeCell ref="A17:N17"/>
    <mergeCell ref="C19:L19"/>
    <mergeCell ref="C12:L12"/>
    <mergeCell ref="A13:B13"/>
    <mergeCell ref="A14:B14"/>
    <mergeCell ref="A15:B15"/>
    <mergeCell ref="B18:O18"/>
    <mergeCell ref="A22:B22"/>
    <mergeCell ref="A23:B23"/>
    <mergeCell ref="A24:N24"/>
    <mergeCell ref="A10:N10"/>
    <mergeCell ref="B11:O11"/>
    <mergeCell ref="A20:B20"/>
    <mergeCell ref="A21:B21"/>
    <mergeCell ref="B40:O40"/>
    <mergeCell ref="B25:O25"/>
    <mergeCell ref="A29:B29"/>
    <mergeCell ref="A30:B30"/>
    <mergeCell ref="A31:N31"/>
    <mergeCell ref="C26:L26"/>
    <mergeCell ref="A27:B27"/>
    <mergeCell ref="A28:B28"/>
    <mergeCell ref="A39:N39"/>
    <mergeCell ref="A38:B38"/>
    <mergeCell ref="A35:B35"/>
    <mergeCell ref="A36:B36"/>
    <mergeCell ref="A37:B37"/>
    <mergeCell ref="C34:L34"/>
    <mergeCell ref="B32:O32"/>
  </mergeCells>
  <conditionalFormatting sqref="C33:O33 O6:O10 O35:O39">
    <cfRule type="expression" dxfId="76" priority="57">
      <formula>#REF!=0</formula>
    </cfRule>
  </conditionalFormatting>
  <conditionalFormatting sqref="A33">
    <cfRule type="expression" dxfId="75" priority="54">
      <formula>#REF!=0</formula>
    </cfRule>
  </conditionalFormatting>
  <conditionalFormatting sqref="M34:O34">
    <cfRule type="expression" dxfId="74" priority="50">
      <formula>#REF!=0</formula>
    </cfRule>
  </conditionalFormatting>
  <conditionalFormatting sqref="A35">
    <cfRule type="expression" dxfId="73" priority="49">
      <formula>#REF!=0</formula>
    </cfRule>
  </conditionalFormatting>
  <conditionalFormatting sqref="A39">
    <cfRule type="expression" dxfId="72" priority="48">
      <formula>#REF!=0</formula>
    </cfRule>
  </conditionalFormatting>
  <conditionalFormatting sqref="C35:N35">
    <cfRule type="expression" dxfId="71" priority="47">
      <formula>#REF!=0</formula>
    </cfRule>
  </conditionalFormatting>
  <conditionalFormatting sqref="A36:A38">
    <cfRule type="expression" dxfId="70" priority="43">
      <formula>#REF!=0</formula>
    </cfRule>
  </conditionalFormatting>
  <conditionalFormatting sqref="C36:N38">
    <cfRule type="expression" dxfId="69" priority="41">
      <formula>#REF!=0</formula>
    </cfRule>
  </conditionalFormatting>
  <conditionalFormatting sqref="C6:N9">
    <cfRule type="expression" dxfId="68" priority="39">
      <formula>#REF!=0</formula>
    </cfRule>
  </conditionalFormatting>
  <conditionalFormatting sqref="M4:O4">
    <cfRule type="expression" dxfId="67" priority="38">
      <formula>#REF!=0</formula>
    </cfRule>
  </conditionalFormatting>
  <conditionalFormatting sqref="A6">
    <cfRule type="expression" dxfId="66" priority="37">
      <formula>#REF!=0</formula>
    </cfRule>
  </conditionalFormatting>
  <conditionalFormatting sqref="A10">
    <cfRule type="expression" dxfId="65" priority="36">
      <formula>#REF!=0</formula>
    </cfRule>
  </conditionalFormatting>
  <conditionalFormatting sqref="A7:A9">
    <cfRule type="expression" dxfId="64" priority="35">
      <formula>#REF!=0</formula>
    </cfRule>
  </conditionalFormatting>
  <conditionalFormatting sqref="O13:O17">
    <cfRule type="expression" dxfId="63" priority="31">
      <formula>#REF!=0</formula>
    </cfRule>
  </conditionalFormatting>
  <conditionalFormatting sqref="C13:N13 C15:N16 E14:N14">
    <cfRule type="expression" dxfId="62" priority="30">
      <formula>#REF!=0</formula>
    </cfRule>
  </conditionalFormatting>
  <conditionalFormatting sqref="M12:O12">
    <cfRule type="expression" dxfId="61" priority="29">
      <formula>#REF!=0</formula>
    </cfRule>
  </conditionalFormatting>
  <conditionalFormatting sqref="A13">
    <cfRule type="expression" dxfId="60" priority="28">
      <formula>#REF!=0</formula>
    </cfRule>
  </conditionalFormatting>
  <conditionalFormatting sqref="A17:A18">
    <cfRule type="expression" dxfId="59" priority="27">
      <formula>#REF!=0</formula>
    </cfRule>
  </conditionalFormatting>
  <conditionalFormatting sqref="A14:A16">
    <cfRule type="expression" dxfId="58" priority="26">
      <formula>#REF!=0</formula>
    </cfRule>
  </conditionalFormatting>
  <conditionalFormatting sqref="O20:O24">
    <cfRule type="expression" dxfId="57" priority="24">
      <formula>#REF!=0</formula>
    </cfRule>
  </conditionalFormatting>
  <conditionalFormatting sqref="C20:N23">
    <cfRule type="expression" dxfId="56" priority="23">
      <formula>#REF!=0</formula>
    </cfRule>
  </conditionalFormatting>
  <conditionalFormatting sqref="M19:O19">
    <cfRule type="expression" dxfId="55" priority="22">
      <formula>#REF!=0</formula>
    </cfRule>
  </conditionalFormatting>
  <conditionalFormatting sqref="A20">
    <cfRule type="expression" dxfId="54" priority="21">
      <formula>#REF!=0</formula>
    </cfRule>
  </conditionalFormatting>
  <conditionalFormatting sqref="A24">
    <cfRule type="expression" dxfId="53" priority="20">
      <formula>#REF!=0</formula>
    </cfRule>
  </conditionalFormatting>
  <conditionalFormatting sqref="A21:A23">
    <cfRule type="expression" dxfId="52" priority="19">
      <formula>#REF!=0</formula>
    </cfRule>
  </conditionalFormatting>
  <conditionalFormatting sqref="O27:O31">
    <cfRule type="expression" dxfId="51" priority="17">
      <formula>#REF!=0</formula>
    </cfRule>
  </conditionalFormatting>
  <conditionalFormatting sqref="C27:N30">
    <cfRule type="expression" dxfId="50" priority="16">
      <formula>#REF!=0</formula>
    </cfRule>
  </conditionalFormatting>
  <conditionalFormatting sqref="M26:O26">
    <cfRule type="expression" dxfId="49" priority="15">
      <formula>#REF!=0</formula>
    </cfRule>
  </conditionalFormatting>
  <conditionalFormatting sqref="A27">
    <cfRule type="expression" dxfId="48" priority="14">
      <formula>#REF!=0</formula>
    </cfRule>
  </conditionalFormatting>
  <conditionalFormatting sqref="A31">
    <cfRule type="expression" dxfId="47" priority="13">
      <formula>#REF!=0</formula>
    </cfRule>
  </conditionalFormatting>
  <conditionalFormatting sqref="A28:A30">
    <cfRule type="expression" dxfId="46" priority="12">
      <formula>#REF!=0</formula>
    </cfRule>
  </conditionalFormatting>
  <conditionalFormatting sqref="A5">
    <cfRule type="expression" dxfId="45" priority="10">
      <formula>#REF!=0</formula>
    </cfRule>
  </conditionalFormatting>
  <conditionalFormatting sqref="A11">
    <cfRule type="expression" dxfId="44" priority="7">
      <formula>#REF!=0</formula>
    </cfRule>
  </conditionalFormatting>
  <conditionalFormatting sqref="A40">
    <cfRule type="expression" dxfId="43" priority="5">
      <formula>#REF!=0</formula>
    </cfRule>
  </conditionalFormatting>
  <conditionalFormatting sqref="A32">
    <cfRule type="expression" dxfId="42" priority="3">
      <formula>#REF!=0</formula>
    </cfRule>
  </conditionalFormatting>
  <conditionalFormatting sqref="A25">
    <cfRule type="expression" dxfId="41" priority="2">
      <formula>#REF!=0</formula>
    </cfRule>
  </conditionalFormatting>
  <conditionalFormatting sqref="C14:D14">
    <cfRule type="expression" dxfId="40" priority="1">
      <formula>#REF!=0</formula>
    </cfRule>
  </conditionalFormatting>
  <dataValidations count="2">
    <dataValidation allowBlank="1" showErrorMessage="1" errorTitle="KĻŪDA" error="Tikai veseli skaitļi robežās no 0 līdz 10000000" sqref="O28:O31 C7:N9 O7:O10 C33:O33 O21:O24 C36:N38 C21:N23 O39 C28:N30 O14:O17 C14:N16" xr:uid="{00000000-0002-0000-0000-000000000000}"/>
    <dataValidation allowBlank="1" showErrorMessage="1" errorTitle="KĻŪDA" error="Tikai veseli skaitļi robežās no 2005 līdz 2015" sqref="A10:A11 A7:B9 A39:A40 A5 A14:B16 A17:A18 A21:B23 A31:A33 A28:B30 A36:B38 A24:A25" xr:uid="{00000000-0002-0000-0000-000001000000}"/>
  </dataValidations>
  <printOptions horizontalCentered="1"/>
  <pageMargins left="0.51181102362204722" right="0.31496062992125984" top="0.74803149606299213" bottom="0.74803149606299213" header="0.31496062992125984" footer="0.31496062992125984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A1:P40"/>
  <sheetViews>
    <sheetView showGridLines="0" topLeftCell="A22" workbookViewId="0">
      <selection activeCell="A36" sqref="A36:G38"/>
    </sheetView>
  </sheetViews>
  <sheetFormatPr defaultColWidth="8.85546875" defaultRowHeight="14.25" x14ac:dyDescent="0.2"/>
  <cols>
    <col min="1" max="1" width="3" style="1" customWidth="1"/>
    <col min="2" max="2" width="5.42578125" style="1" customWidth="1"/>
    <col min="3" max="3" width="11.28515625" style="1" bestFit="1" customWidth="1"/>
    <col min="4" max="14" width="9.5703125" style="1" customWidth="1"/>
    <col min="15" max="15" width="13.85546875" style="1" bestFit="1" customWidth="1"/>
    <col min="16" max="16" width="0" style="1" hidden="1" customWidth="1"/>
    <col min="17" max="16384" width="8.85546875" style="1"/>
  </cols>
  <sheetData>
    <row r="1" spans="1:16" s="3" customFormat="1" ht="43.9" customHeight="1" x14ac:dyDescent="0.2">
      <c r="A1" s="84" t="s">
        <v>62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6" s="7" customFormat="1" ht="5.45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6" ht="27.6" customHeight="1" x14ac:dyDescent="0.2">
      <c r="B3" s="86" t="s">
        <v>24</v>
      </c>
      <c r="C3" s="86"/>
      <c r="D3" s="86"/>
      <c r="E3" s="86"/>
      <c r="F3" s="86"/>
      <c r="G3" s="86"/>
      <c r="H3" s="86"/>
      <c r="I3" s="87"/>
      <c r="J3" s="87"/>
      <c r="K3" s="87"/>
      <c r="L3" s="87"/>
      <c r="M3" s="87"/>
      <c r="N3" s="87"/>
      <c r="O3" s="87"/>
    </row>
    <row r="4" spans="1:16" s="7" customFormat="1" ht="36" customHeight="1" x14ac:dyDescent="0.25">
      <c r="B4" s="4" t="s">
        <v>19</v>
      </c>
      <c r="C4" s="85" t="s">
        <v>18</v>
      </c>
      <c r="D4" s="85"/>
      <c r="E4" s="85"/>
      <c r="F4" s="85"/>
      <c r="G4" s="85"/>
      <c r="H4" s="85"/>
      <c r="I4" s="85"/>
      <c r="J4" s="85"/>
      <c r="K4" s="85"/>
      <c r="L4" s="85"/>
      <c r="M4" s="8"/>
      <c r="N4" s="8"/>
      <c r="O4" s="8"/>
    </row>
    <row r="5" spans="1:16" s="3" customFormat="1" ht="15.75" x14ac:dyDescent="0.25">
      <c r="A5" s="52"/>
      <c r="B5" s="88" t="s">
        <v>60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1:16" s="3" customFormat="1" ht="15" x14ac:dyDescent="0.2">
      <c r="A6" s="79" t="s">
        <v>3</v>
      </c>
      <c r="B6" s="79"/>
      <c r="C6" s="53" t="s">
        <v>4</v>
      </c>
      <c r="D6" s="53" t="s">
        <v>5</v>
      </c>
      <c r="E6" s="53" t="s">
        <v>6</v>
      </c>
      <c r="F6" s="53" t="s">
        <v>7</v>
      </c>
      <c r="G6" s="53" t="s">
        <v>8</v>
      </c>
      <c r="H6" s="53" t="s">
        <v>9</v>
      </c>
      <c r="I6" s="53" t="s">
        <v>10</v>
      </c>
      <c r="J6" s="53" t="s">
        <v>11</v>
      </c>
      <c r="K6" s="53" t="s">
        <v>12</v>
      </c>
      <c r="L6" s="53" t="s">
        <v>13</v>
      </c>
      <c r="M6" s="53" t="s">
        <v>14</v>
      </c>
      <c r="N6" s="53" t="s">
        <v>15</v>
      </c>
      <c r="O6" s="53" t="s">
        <v>16</v>
      </c>
    </row>
    <row r="7" spans="1:16" s="3" customFormat="1" ht="15.75" customHeight="1" x14ac:dyDescent="0.2">
      <c r="A7" s="76"/>
      <c r="B7" s="7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6" t="str">
        <f>IF(P7=1,SUM(C7:N7),"")</f>
        <v/>
      </c>
      <c r="P7" s="3" t="str">
        <f>IF(SUM(C7:N7)&gt;0,1,"")</f>
        <v/>
      </c>
    </row>
    <row r="8" spans="1:16" s="3" customFormat="1" ht="15.75" customHeight="1" x14ac:dyDescent="0.2">
      <c r="A8" s="76"/>
      <c r="B8" s="7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6" t="str">
        <f t="shared" ref="O8:O9" si="0">IF(P8=1,SUM(C8:N8),"")</f>
        <v/>
      </c>
      <c r="P8" s="3" t="str">
        <f t="shared" ref="P8:P9" si="1">IF(SUM(C8:N8)&gt;0,1,"")</f>
        <v/>
      </c>
    </row>
    <row r="9" spans="1:16" s="3" customFormat="1" ht="15.75" customHeight="1" x14ac:dyDescent="0.2">
      <c r="A9" s="76"/>
      <c r="B9" s="7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6" t="str">
        <f t="shared" si="0"/>
        <v/>
      </c>
      <c r="P9" s="3" t="str">
        <f t="shared" si="1"/>
        <v/>
      </c>
    </row>
    <row r="10" spans="1:16" s="3" customFormat="1" ht="16.899999999999999" customHeight="1" x14ac:dyDescent="0.25">
      <c r="A10" s="77" t="s">
        <v>17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67" t="e">
        <f>AVERAGE(O7:O9)</f>
        <v>#DIV/0!</v>
      </c>
    </row>
    <row r="11" spans="1:16" s="3" customFormat="1" ht="15.75" x14ac:dyDescent="0.25">
      <c r="A11" s="52"/>
      <c r="B11" s="75" t="s">
        <v>63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</row>
    <row r="12" spans="1:16" s="7" customFormat="1" ht="32.450000000000003" customHeight="1" x14ac:dyDescent="0.25">
      <c r="B12" s="4" t="s">
        <v>55</v>
      </c>
      <c r="C12" s="78" t="s">
        <v>58</v>
      </c>
      <c r="D12" s="78"/>
      <c r="E12" s="78"/>
      <c r="F12" s="78"/>
      <c r="G12" s="78"/>
      <c r="H12" s="78"/>
      <c r="I12" s="78"/>
      <c r="J12" s="78"/>
      <c r="K12" s="78"/>
      <c r="L12" s="78"/>
      <c r="M12" s="8"/>
      <c r="N12" s="8"/>
      <c r="O12" s="8"/>
    </row>
    <row r="13" spans="1:16" s="3" customFormat="1" ht="15" x14ac:dyDescent="0.2">
      <c r="A13" s="79" t="s">
        <v>3</v>
      </c>
      <c r="B13" s="79"/>
      <c r="C13" s="53" t="s">
        <v>4</v>
      </c>
      <c r="D13" s="53" t="s">
        <v>5</v>
      </c>
      <c r="E13" s="53" t="s">
        <v>6</v>
      </c>
      <c r="F13" s="53" t="s">
        <v>7</v>
      </c>
      <c r="G13" s="53" t="s">
        <v>8</v>
      </c>
      <c r="H13" s="53" t="s">
        <v>9</v>
      </c>
      <c r="I13" s="53" t="s">
        <v>10</v>
      </c>
      <c r="J13" s="53" t="s">
        <v>11</v>
      </c>
      <c r="K13" s="53" t="s">
        <v>12</v>
      </c>
      <c r="L13" s="53" t="s">
        <v>13</v>
      </c>
      <c r="M13" s="53" t="s">
        <v>14</v>
      </c>
      <c r="N13" s="53" t="s">
        <v>15</v>
      </c>
      <c r="O13" s="53" t="s">
        <v>16</v>
      </c>
    </row>
    <row r="14" spans="1:16" s="3" customFormat="1" ht="15.75" customHeight="1" x14ac:dyDescent="0.2">
      <c r="A14" s="76"/>
      <c r="B14" s="7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2" t="str">
        <f>IF(P14=1,SUM(C14:N14),"")</f>
        <v/>
      </c>
      <c r="P14" s="3" t="str">
        <f>IF(SUM(C14:N14)&gt;0,1,"")</f>
        <v/>
      </c>
    </row>
    <row r="15" spans="1:16" s="3" customFormat="1" ht="15.75" customHeight="1" x14ac:dyDescent="0.2">
      <c r="A15" s="76"/>
      <c r="B15" s="7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2" t="str">
        <f t="shared" ref="O15:O16" si="2">IF(P15=1,SUM(C15:N15),"")</f>
        <v/>
      </c>
      <c r="P15" s="3" t="str">
        <f t="shared" ref="P15:P16" si="3">IF(SUM(C15:N15)&gt;0,1,"")</f>
        <v/>
      </c>
    </row>
    <row r="16" spans="1:16" s="3" customFormat="1" ht="15.75" customHeight="1" x14ac:dyDescent="0.2">
      <c r="A16" s="76"/>
      <c r="B16" s="7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2" t="str">
        <f t="shared" si="2"/>
        <v/>
      </c>
      <c r="P16" s="3" t="str">
        <f t="shared" si="3"/>
        <v/>
      </c>
    </row>
    <row r="17" spans="1:16" s="3" customFormat="1" ht="16.899999999999999" customHeight="1" x14ac:dyDescent="0.25">
      <c r="A17" s="77" t="s">
        <v>17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63" t="e">
        <f>AVERAGE(O14:O16)</f>
        <v>#DIV/0!</v>
      </c>
    </row>
    <row r="18" spans="1:16" s="3" customFormat="1" ht="15" customHeight="1" x14ac:dyDescent="0.25">
      <c r="A18" s="52"/>
      <c r="B18" s="75" t="s">
        <v>73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</row>
    <row r="19" spans="1:16" s="7" customFormat="1" ht="30.6" customHeight="1" x14ac:dyDescent="0.25">
      <c r="B19" s="4" t="s">
        <v>57</v>
      </c>
      <c r="C19" s="78" t="s">
        <v>58</v>
      </c>
      <c r="D19" s="78"/>
      <c r="E19" s="78"/>
      <c r="F19" s="78"/>
      <c r="G19" s="78"/>
      <c r="H19" s="78"/>
      <c r="I19" s="78"/>
      <c r="J19" s="78"/>
      <c r="K19" s="78"/>
      <c r="L19" s="78"/>
      <c r="M19" s="8"/>
      <c r="N19" s="8"/>
      <c r="O19" s="8"/>
    </row>
    <row r="20" spans="1:16" s="3" customFormat="1" ht="15" x14ac:dyDescent="0.2">
      <c r="A20" s="79" t="s">
        <v>3</v>
      </c>
      <c r="B20" s="79"/>
      <c r="C20" s="53" t="s">
        <v>4</v>
      </c>
      <c r="D20" s="53" t="s">
        <v>5</v>
      </c>
      <c r="E20" s="53" t="s">
        <v>6</v>
      </c>
      <c r="F20" s="53" t="s">
        <v>7</v>
      </c>
      <c r="G20" s="53" t="s">
        <v>8</v>
      </c>
      <c r="H20" s="53" t="s">
        <v>9</v>
      </c>
      <c r="I20" s="53" t="s">
        <v>10</v>
      </c>
      <c r="J20" s="53" t="s">
        <v>11</v>
      </c>
      <c r="K20" s="53" t="s">
        <v>12</v>
      </c>
      <c r="L20" s="53" t="s">
        <v>13</v>
      </c>
      <c r="M20" s="53" t="s">
        <v>14</v>
      </c>
      <c r="N20" s="53" t="s">
        <v>15</v>
      </c>
      <c r="O20" s="53" t="s">
        <v>16</v>
      </c>
    </row>
    <row r="21" spans="1:16" s="3" customFormat="1" ht="15.75" customHeight="1" x14ac:dyDescent="0.2">
      <c r="A21" s="76"/>
      <c r="B21" s="7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2" t="str">
        <f>IF(P21=1,SUM(C21:N21),"")</f>
        <v/>
      </c>
      <c r="P21" s="3" t="str">
        <f>IF(SUM(C21:N21)&gt;0,1,"")</f>
        <v/>
      </c>
    </row>
    <row r="22" spans="1:16" s="3" customFormat="1" ht="15.75" customHeight="1" x14ac:dyDescent="0.2">
      <c r="A22" s="76"/>
      <c r="B22" s="7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2" t="str">
        <f t="shared" ref="O22:O23" si="4">IF(P22=1,SUM(C22:N22),"")</f>
        <v/>
      </c>
      <c r="P22" s="3" t="str">
        <f t="shared" ref="P22:P23" si="5">IF(SUM(C22:N22)&gt;0,1,"")</f>
        <v/>
      </c>
    </row>
    <row r="23" spans="1:16" s="3" customFormat="1" ht="15.75" customHeight="1" x14ac:dyDescent="0.2">
      <c r="A23" s="76"/>
      <c r="B23" s="7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2" t="str">
        <f t="shared" si="4"/>
        <v/>
      </c>
      <c r="P23" s="3" t="str">
        <f t="shared" si="5"/>
        <v/>
      </c>
    </row>
    <row r="24" spans="1:16" s="3" customFormat="1" ht="16.899999999999999" customHeight="1" x14ac:dyDescent="0.25">
      <c r="A24" s="77" t="s">
        <v>17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63" t="e">
        <f>AVERAGE(O21:O23)</f>
        <v>#DIV/0!</v>
      </c>
    </row>
    <row r="25" spans="1:16" s="3" customFormat="1" ht="15" customHeight="1" x14ac:dyDescent="0.25">
      <c r="A25" s="52"/>
      <c r="B25" s="75" t="s">
        <v>73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</row>
    <row r="26" spans="1:16" s="7" customFormat="1" ht="29.45" customHeight="1" x14ac:dyDescent="0.25">
      <c r="B26" s="4" t="s">
        <v>59</v>
      </c>
      <c r="C26" s="78" t="s">
        <v>66</v>
      </c>
      <c r="D26" s="78"/>
      <c r="E26" s="78"/>
      <c r="F26" s="78"/>
      <c r="G26" s="78"/>
      <c r="H26" s="78"/>
      <c r="I26" s="78"/>
      <c r="J26" s="78"/>
      <c r="K26" s="78"/>
      <c r="L26" s="78"/>
      <c r="M26" s="8"/>
      <c r="N26" s="8"/>
      <c r="O26" s="8"/>
    </row>
    <row r="27" spans="1:16" s="3" customFormat="1" ht="15" x14ac:dyDescent="0.2">
      <c r="A27" s="79" t="s">
        <v>3</v>
      </c>
      <c r="B27" s="79"/>
      <c r="C27" s="53" t="s">
        <v>4</v>
      </c>
      <c r="D27" s="53" t="s">
        <v>5</v>
      </c>
      <c r="E27" s="53" t="s">
        <v>6</v>
      </c>
      <c r="F27" s="53" t="s">
        <v>7</v>
      </c>
      <c r="G27" s="53" t="s">
        <v>8</v>
      </c>
      <c r="H27" s="53" t="s">
        <v>9</v>
      </c>
      <c r="I27" s="53" t="s">
        <v>10</v>
      </c>
      <c r="J27" s="53" t="s">
        <v>11</v>
      </c>
      <c r="K27" s="53" t="s">
        <v>12</v>
      </c>
      <c r="L27" s="53" t="s">
        <v>13</v>
      </c>
      <c r="M27" s="53" t="s">
        <v>14</v>
      </c>
      <c r="N27" s="53" t="s">
        <v>15</v>
      </c>
      <c r="O27" s="53" t="s">
        <v>16</v>
      </c>
    </row>
    <row r="28" spans="1:16" s="3" customFormat="1" ht="15.75" customHeight="1" x14ac:dyDescent="0.2">
      <c r="A28" s="76"/>
      <c r="B28" s="7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2" t="str">
        <f>IF(P28=1,SUM(C28:N28),"")</f>
        <v/>
      </c>
      <c r="P28" s="3" t="str">
        <f>IF(SUM(C28:N28)&gt;0,1,"")</f>
        <v/>
      </c>
    </row>
    <row r="29" spans="1:16" s="3" customFormat="1" ht="15.75" customHeight="1" x14ac:dyDescent="0.2">
      <c r="A29" s="76"/>
      <c r="B29" s="7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2" t="str">
        <f t="shared" ref="O29:O30" si="6">IF(P29=1,SUM(C29:N29),"")</f>
        <v/>
      </c>
      <c r="P29" s="3" t="str">
        <f t="shared" ref="P29:P30" si="7">IF(SUM(C29:N29)&gt;0,1,"")</f>
        <v/>
      </c>
    </row>
    <row r="30" spans="1:16" s="3" customFormat="1" ht="15.75" customHeight="1" x14ac:dyDescent="0.2">
      <c r="A30" s="76"/>
      <c r="B30" s="7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2" t="str">
        <f t="shared" si="6"/>
        <v/>
      </c>
      <c r="P30" s="3" t="str">
        <f t="shared" si="7"/>
        <v/>
      </c>
    </row>
    <row r="31" spans="1:16" s="3" customFormat="1" ht="16.899999999999999" customHeight="1" x14ac:dyDescent="0.25">
      <c r="A31" s="77" t="s">
        <v>17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63" t="e">
        <f>AVERAGE(O28:O30)</f>
        <v>#DIV/0!</v>
      </c>
    </row>
    <row r="32" spans="1:16" s="3" customFormat="1" ht="15" customHeight="1" x14ac:dyDescent="0.25">
      <c r="A32" s="52"/>
      <c r="B32" s="75" t="s">
        <v>73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</row>
    <row r="33" spans="1:16" s="3" customFormat="1" ht="5.45" customHeight="1" x14ac:dyDescent="0.2">
      <c r="A33" s="6"/>
      <c r="B33" s="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6" s="7" customFormat="1" ht="21.6" customHeight="1" x14ac:dyDescent="0.25">
      <c r="B34" s="4" t="s">
        <v>20</v>
      </c>
      <c r="C34" s="83" t="s">
        <v>74</v>
      </c>
      <c r="D34" s="83"/>
      <c r="E34" s="83"/>
      <c r="F34" s="83"/>
      <c r="G34" s="83"/>
      <c r="H34" s="83"/>
      <c r="I34" s="83"/>
      <c r="J34" s="83"/>
      <c r="K34" s="83"/>
      <c r="L34" s="83"/>
      <c r="M34" s="8"/>
      <c r="N34" s="8"/>
      <c r="O34" s="8"/>
    </row>
    <row r="35" spans="1:16" s="3" customFormat="1" ht="15" x14ac:dyDescent="0.2">
      <c r="A35" s="82" t="s">
        <v>3</v>
      </c>
      <c r="B35" s="82"/>
      <c r="C35" s="51" t="s">
        <v>4</v>
      </c>
      <c r="D35" s="51" t="s">
        <v>5</v>
      </c>
      <c r="E35" s="51" t="s">
        <v>6</v>
      </c>
      <c r="F35" s="51" t="s">
        <v>7</v>
      </c>
      <c r="G35" s="51" t="s">
        <v>8</v>
      </c>
      <c r="H35" s="51" t="s">
        <v>9</v>
      </c>
      <c r="I35" s="51" t="s">
        <v>10</v>
      </c>
      <c r="J35" s="51" t="s">
        <v>11</v>
      </c>
      <c r="K35" s="51" t="s">
        <v>12</v>
      </c>
      <c r="L35" s="51" t="s">
        <v>13</v>
      </c>
      <c r="M35" s="51" t="s">
        <v>14</v>
      </c>
      <c r="N35" s="51" t="s">
        <v>15</v>
      </c>
      <c r="O35" s="51" t="s">
        <v>16</v>
      </c>
    </row>
    <row r="36" spans="1:16" s="3" customFormat="1" ht="15.75" customHeight="1" x14ac:dyDescent="0.2">
      <c r="A36" s="81"/>
      <c r="B36" s="81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64" t="str">
        <f>IF(P36=1,SUM(C36:N36),"")</f>
        <v/>
      </c>
      <c r="P36" s="3" t="str">
        <f>IF(SUM(C36:N36)&gt;0,1,"")</f>
        <v/>
      </c>
    </row>
    <row r="37" spans="1:16" s="3" customFormat="1" ht="15.75" customHeight="1" x14ac:dyDescent="0.2">
      <c r="A37" s="81"/>
      <c r="B37" s="81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64" t="str">
        <f t="shared" ref="O37:O38" si="8">IF(P37=1,SUM(C37:N37),"")</f>
        <v/>
      </c>
      <c r="P37" s="3" t="str">
        <f t="shared" ref="P37:P38" si="9">IF(SUM(C37:N37)&gt;0,1,"")</f>
        <v/>
      </c>
    </row>
    <row r="38" spans="1:16" s="3" customFormat="1" ht="15.75" customHeight="1" x14ac:dyDescent="0.2">
      <c r="A38" s="81"/>
      <c r="B38" s="81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64" t="str">
        <f t="shared" si="8"/>
        <v/>
      </c>
      <c r="P38" s="3" t="str">
        <f t="shared" si="9"/>
        <v/>
      </c>
    </row>
    <row r="39" spans="1:16" s="3" customFormat="1" ht="15.75" customHeight="1" x14ac:dyDescent="0.25">
      <c r="A39" s="80" t="s">
        <v>17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65" t="e">
        <f>AVERAGE(O36:O38)</f>
        <v>#DIV/0!</v>
      </c>
    </row>
    <row r="40" spans="1:16" s="3" customFormat="1" ht="21.6" customHeight="1" x14ac:dyDescent="0.25">
      <c r="A40" s="52"/>
      <c r="B40" s="75" t="s">
        <v>65</v>
      </c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</row>
  </sheetData>
  <mergeCells count="39">
    <mergeCell ref="A7:B7"/>
    <mergeCell ref="A8:B8"/>
    <mergeCell ref="A9:B9"/>
    <mergeCell ref="A10:N10"/>
    <mergeCell ref="B11:O11"/>
    <mergeCell ref="A6:B6"/>
    <mergeCell ref="A1:O1"/>
    <mergeCell ref="B3:H3"/>
    <mergeCell ref="I3:O3"/>
    <mergeCell ref="C4:L4"/>
    <mergeCell ref="B5:O5"/>
    <mergeCell ref="A39:N39"/>
    <mergeCell ref="B40:O40"/>
    <mergeCell ref="A37:B37"/>
    <mergeCell ref="A36:B36"/>
    <mergeCell ref="C12:L12"/>
    <mergeCell ref="A13:B13"/>
    <mergeCell ref="C34:L34"/>
    <mergeCell ref="A35:B35"/>
    <mergeCell ref="A31:N31"/>
    <mergeCell ref="B32:O32"/>
    <mergeCell ref="A38:B38"/>
    <mergeCell ref="A14:B14"/>
    <mergeCell ref="A15:B15"/>
    <mergeCell ref="A16:B16"/>
    <mergeCell ref="A17:N17"/>
    <mergeCell ref="B18:O18"/>
    <mergeCell ref="C19:L19"/>
    <mergeCell ref="A28:B28"/>
    <mergeCell ref="A29:B29"/>
    <mergeCell ref="A30:B30"/>
    <mergeCell ref="A20:B20"/>
    <mergeCell ref="A21:B21"/>
    <mergeCell ref="A22:B22"/>
    <mergeCell ref="A23:B23"/>
    <mergeCell ref="A24:N24"/>
    <mergeCell ref="B25:O25"/>
    <mergeCell ref="C26:L26"/>
    <mergeCell ref="A27:B27"/>
  </mergeCells>
  <conditionalFormatting sqref="A33">
    <cfRule type="expression" dxfId="39" priority="36">
      <formula>#REF!=0</formula>
    </cfRule>
  </conditionalFormatting>
  <conditionalFormatting sqref="M34:O34">
    <cfRule type="expression" dxfId="38" priority="35">
      <formula>#REF!=0</formula>
    </cfRule>
  </conditionalFormatting>
  <conditionalFormatting sqref="A35">
    <cfRule type="expression" dxfId="37" priority="34">
      <formula>#REF!=0</formula>
    </cfRule>
  </conditionalFormatting>
  <conditionalFormatting sqref="A39">
    <cfRule type="expression" dxfId="36" priority="33">
      <formula>#REF!=0</formula>
    </cfRule>
  </conditionalFormatting>
  <conditionalFormatting sqref="A36:A38">
    <cfRule type="expression" dxfId="35" priority="31">
      <formula>#REF!=0</formula>
    </cfRule>
  </conditionalFormatting>
  <conditionalFormatting sqref="C36:N38">
    <cfRule type="expression" dxfId="34" priority="30">
      <formula>#REF!=0</formula>
    </cfRule>
  </conditionalFormatting>
  <conditionalFormatting sqref="M4:O4">
    <cfRule type="expression" dxfId="33" priority="28">
      <formula>#REF!=0</formula>
    </cfRule>
  </conditionalFormatting>
  <conditionalFormatting sqref="A13">
    <cfRule type="expression" dxfId="32" priority="21">
      <formula>#REF!=0</formula>
    </cfRule>
  </conditionalFormatting>
  <conditionalFormatting sqref="A7:A9">
    <cfRule type="expression" dxfId="31" priority="25">
      <formula>#REF!=0</formula>
    </cfRule>
  </conditionalFormatting>
  <conditionalFormatting sqref="M12:O12">
    <cfRule type="expression" dxfId="30" priority="22">
      <formula>#REF!=0</formula>
    </cfRule>
  </conditionalFormatting>
  <conditionalFormatting sqref="A24">
    <cfRule type="expression" dxfId="29" priority="14">
      <formula>#REF!=0</formula>
    </cfRule>
  </conditionalFormatting>
  <conditionalFormatting sqref="A31">
    <cfRule type="expression" dxfId="28" priority="7">
      <formula>#REF!=0</formula>
    </cfRule>
  </conditionalFormatting>
  <conditionalFormatting sqref="M19:O19">
    <cfRule type="expression" dxfId="27" priority="16">
      <formula>#REF!=0</formula>
    </cfRule>
  </conditionalFormatting>
  <conditionalFormatting sqref="A20">
    <cfRule type="expression" dxfId="26" priority="15">
      <formula>#REF!=0</formula>
    </cfRule>
  </conditionalFormatting>
  <conditionalFormatting sqref="M26:O26">
    <cfRule type="expression" dxfId="25" priority="9">
      <formula>#REF!=0</formula>
    </cfRule>
  </conditionalFormatting>
  <conditionalFormatting sqref="A27">
    <cfRule type="expression" dxfId="24" priority="8">
      <formula>#REF!=0</formula>
    </cfRule>
  </conditionalFormatting>
  <conditionalFormatting sqref="A28:A30">
    <cfRule type="expression" dxfId="23" priority="6">
      <formula>#REF!=0</formula>
    </cfRule>
  </conditionalFormatting>
  <conditionalFormatting sqref="A5">
    <cfRule type="expression" dxfId="22" priority="5">
      <formula>#REF!=0</formula>
    </cfRule>
  </conditionalFormatting>
  <conditionalFormatting sqref="A32">
    <cfRule type="expression" dxfId="21" priority="2">
      <formula>#REF!=0</formula>
    </cfRule>
  </conditionalFormatting>
  <conditionalFormatting sqref="A40">
    <cfRule type="expression" dxfId="20" priority="3">
      <formula>#REF!=0</formula>
    </cfRule>
  </conditionalFormatting>
  <conditionalFormatting sqref="C33:O33 O35:O39 O6:O10">
    <cfRule type="expression" dxfId="19" priority="37">
      <formula>#REF!=0</formula>
    </cfRule>
  </conditionalFormatting>
  <conditionalFormatting sqref="C35:N35">
    <cfRule type="expression" dxfId="18" priority="32">
      <formula>#REF!=0</formula>
    </cfRule>
  </conditionalFormatting>
  <conditionalFormatting sqref="C6:N9">
    <cfRule type="expression" dxfId="17" priority="29">
      <formula>#REF!=0</formula>
    </cfRule>
  </conditionalFormatting>
  <conditionalFormatting sqref="A6">
    <cfRule type="expression" dxfId="16" priority="27">
      <formula>#REF!=0</formula>
    </cfRule>
  </conditionalFormatting>
  <conditionalFormatting sqref="A10">
    <cfRule type="expression" dxfId="15" priority="26">
      <formula>#REF!=0</formula>
    </cfRule>
  </conditionalFormatting>
  <conditionalFormatting sqref="O13:O17">
    <cfRule type="expression" dxfId="14" priority="24">
      <formula>#REF!=0</formula>
    </cfRule>
  </conditionalFormatting>
  <conditionalFormatting sqref="C13:N16">
    <cfRule type="expression" dxfId="13" priority="23">
      <formula>#REF!=0</formula>
    </cfRule>
  </conditionalFormatting>
  <conditionalFormatting sqref="A17:A18">
    <cfRule type="expression" dxfId="12" priority="20">
      <formula>#REF!=0</formula>
    </cfRule>
  </conditionalFormatting>
  <conditionalFormatting sqref="A14:A16">
    <cfRule type="expression" dxfId="11" priority="19">
      <formula>#REF!=0</formula>
    </cfRule>
  </conditionalFormatting>
  <conditionalFormatting sqref="O20:O24">
    <cfRule type="expression" dxfId="10" priority="18">
      <formula>#REF!=0</formula>
    </cfRule>
  </conditionalFormatting>
  <conditionalFormatting sqref="C20:N23">
    <cfRule type="expression" dxfId="9" priority="17">
      <formula>#REF!=0</formula>
    </cfRule>
  </conditionalFormatting>
  <conditionalFormatting sqref="A21:A23">
    <cfRule type="expression" dxfId="8" priority="13">
      <formula>#REF!=0</formula>
    </cfRule>
  </conditionalFormatting>
  <conditionalFormatting sqref="O27:O31">
    <cfRule type="expression" dxfId="7" priority="11">
      <formula>#REF!=0</formula>
    </cfRule>
  </conditionalFormatting>
  <conditionalFormatting sqref="C27:N30">
    <cfRule type="expression" dxfId="6" priority="10">
      <formula>#REF!=0</formula>
    </cfRule>
  </conditionalFormatting>
  <conditionalFormatting sqref="A11">
    <cfRule type="expression" dxfId="5" priority="4">
      <formula>#REF!=0</formula>
    </cfRule>
  </conditionalFormatting>
  <conditionalFormatting sqref="A25">
    <cfRule type="expression" dxfId="4" priority="1">
      <formula>#REF!=0</formula>
    </cfRule>
  </conditionalFormatting>
  <dataValidations count="2">
    <dataValidation allowBlank="1" showErrorMessage="1" errorTitle="KĻŪDA" error="Tikai veseli skaitļi robežās no 2005 līdz 2015" sqref="A10:A11 A7:B9 A39:A40 A5 A14:B16 A17:A18 A21:B23 A31:A33 A28:B30 A36:B38 A24:A25" xr:uid="{00000000-0002-0000-0100-000000000000}"/>
    <dataValidation allowBlank="1" showErrorMessage="1" errorTitle="KĻŪDA" error="Tikai veseli skaitļi robežās no 0 līdz 10000000" sqref="O28:O31 C7:N9 O21:O24 C33:O33 C14:N16 C36:N38 C21:N23 O39 C28:N30 O14:O17 O7:O10" xr:uid="{00000000-0002-0000-0100-000001000000}"/>
  </dataValidations>
  <printOptions horizontalCentered="1"/>
  <pageMargins left="0.51181102362204722" right="0.31496062992125984" top="0.74803149606299213" bottom="0.35433070866141736" header="0.31496062992125984" footer="0.31496062992125984"/>
  <pageSetup paperSize="9" scale="7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1:K48"/>
  <sheetViews>
    <sheetView showGridLines="0" tabSelected="1" topLeftCell="B1" workbookViewId="0">
      <selection activeCell="L9" sqref="L9"/>
    </sheetView>
  </sheetViews>
  <sheetFormatPr defaultColWidth="8.85546875" defaultRowHeight="14.25" x14ac:dyDescent="0.2"/>
  <cols>
    <col min="1" max="1" width="2.28515625" style="1" customWidth="1"/>
    <col min="2" max="2" width="13.7109375" style="1" customWidth="1"/>
    <col min="3" max="3" width="12.85546875" style="1" customWidth="1"/>
    <col min="4" max="5" width="9.7109375" style="1" customWidth="1"/>
    <col min="6" max="6" width="14.5703125" style="1" customWidth="1"/>
    <col min="7" max="7" width="18.85546875" style="1" customWidth="1"/>
    <col min="8" max="8" width="11.140625" style="1" customWidth="1"/>
    <col min="9" max="9" width="11.5703125" style="1" customWidth="1"/>
    <col min="10" max="10" width="8.85546875" style="1"/>
    <col min="11" max="11" width="21.42578125" style="1" bestFit="1" customWidth="1"/>
    <col min="12" max="16384" width="8.85546875" style="1"/>
  </cols>
  <sheetData>
    <row r="1" spans="2:11" ht="28.9" customHeight="1" x14ac:dyDescent="0.2">
      <c r="B1" s="105" t="s">
        <v>32</v>
      </c>
      <c r="C1" s="105"/>
      <c r="D1" s="105"/>
      <c r="E1" s="105"/>
      <c r="F1" s="105"/>
      <c r="G1" s="105"/>
      <c r="H1" s="105"/>
      <c r="I1" s="105"/>
    </row>
    <row r="2" spans="2:11" ht="4.9000000000000004" customHeight="1" x14ac:dyDescent="0.2"/>
    <row r="3" spans="2:11" s="12" customFormat="1" ht="28.15" customHeight="1" x14ac:dyDescent="0.2">
      <c r="B3" s="106" t="s">
        <v>24</v>
      </c>
      <c r="C3" s="106"/>
      <c r="D3" s="106"/>
      <c r="E3" s="106"/>
      <c r="F3" s="106"/>
      <c r="G3" s="107"/>
      <c r="H3" s="107"/>
      <c r="I3" s="107"/>
    </row>
    <row r="4" spans="2:11" s="12" customFormat="1" ht="18" customHeight="1" x14ac:dyDescent="0.2">
      <c r="B4" s="106" t="s">
        <v>31</v>
      </c>
      <c r="C4" s="106"/>
      <c r="D4" s="106"/>
      <c r="E4" s="106"/>
      <c r="F4" s="106"/>
      <c r="G4" s="60">
        <f>I14+I24+I34+I44+I48</f>
        <v>0</v>
      </c>
      <c r="H4" s="108"/>
      <c r="I4" s="108"/>
      <c r="K4" s="24" t="s">
        <v>21</v>
      </c>
    </row>
    <row r="5" spans="2:11" s="16" customFormat="1" ht="12.75" x14ac:dyDescent="0.2">
      <c r="B5" s="15"/>
      <c r="C5" s="15"/>
      <c r="D5" s="15"/>
      <c r="E5" s="15"/>
      <c r="F5" s="15"/>
      <c r="G5" s="17"/>
      <c r="H5" s="29"/>
      <c r="I5" s="29"/>
    </row>
    <row r="6" spans="2:11" ht="14.45" customHeight="1" x14ac:dyDescent="0.2">
      <c r="B6" s="93" t="s">
        <v>33</v>
      </c>
      <c r="C6" s="94"/>
      <c r="D6" s="95"/>
      <c r="E6" s="102" t="s">
        <v>71</v>
      </c>
      <c r="F6" s="102"/>
      <c r="G6" s="102"/>
      <c r="H6" s="102"/>
      <c r="I6" s="103"/>
    </row>
    <row r="7" spans="2:11" ht="14.45" customHeight="1" x14ac:dyDescent="0.2">
      <c r="B7" s="30" t="s">
        <v>34</v>
      </c>
      <c r="C7" s="93" t="s">
        <v>39</v>
      </c>
      <c r="D7" s="95"/>
      <c r="E7" s="99" t="s">
        <v>70</v>
      </c>
      <c r="F7" s="100"/>
      <c r="G7" s="100"/>
      <c r="H7" s="100"/>
      <c r="I7" s="101"/>
    </row>
    <row r="8" spans="2:11" ht="13.9" customHeight="1" x14ac:dyDescent="0.2">
      <c r="B8" s="91" t="s">
        <v>27</v>
      </c>
      <c r="C8" s="91"/>
      <c r="D8" s="91" t="s">
        <v>28</v>
      </c>
      <c r="E8" s="91"/>
      <c r="F8" s="91" t="s">
        <v>1</v>
      </c>
      <c r="G8" s="91" t="s">
        <v>0</v>
      </c>
      <c r="H8" s="91" t="s">
        <v>22</v>
      </c>
      <c r="I8" s="104" t="s">
        <v>23</v>
      </c>
    </row>
    <row r="9" spans="2:11" ht="51.6" customHeight="1" x14ac:dyDescent="0.2">
      <c r="B9" s="91"/>
      <c r="C9" s="91"/>
      <c r="D9" s="91"/>
      <c r="E9" s="91"/>
      <c r="F9" s="91"/>
      <c r="G9" s="91"/>
      <c r="H9" s="91"/>
      <c r="I9" s="104"/>
    </row>
    <row r="10" spans="2:11" x14ac:dyDescent="0.2">
      <c r="B10" s="91"/>
      <c r="C10" s="91"/>
      <c r="D10" s="96" t="s">
        <v>67</v>
      </c>
      <c r="E10" s="96"/>
      <c r="F10" s="91"/>
      <c r="G10" s="2" t="s">
        <v>69</v>
      </c>
      <c r="H10" s="2" t="s">
        <v>2</v>
      </c>
      <c r="I10" s="27" t="s">
        <v>35</v>
      </c>
    </row>
    <row r="11" spans="2:11" ht="9.6" customHeight="1" x14ac:dyDescent="0.2">
      <c r="B11" s="96">
        <v>1</v>
      </c>
      <c r="C11" s="96"/>
      <c r="D11" s="96">
        <v>2</v>
      </c>
      <c r="E11" s="96"/>
      <c r="F11" s="11">
        <v>3</v>
      </c>
      <c r="G11" s="2">
        <v>4</v>
      </c>
      <c r="H11" s="2">
        <v>5</v>
      </c>
      <c r="I11" s="2">
        <v>6</v>
      </c>
    </row>
    <row r="12" spans="2:11" ht="14.45" customHeight="1" x14ac:dyDescent="0.2">
      <c r="B12" s="89" t="s">
        <v>25</v>
      </c>
      <c r="C12" s="89"/>
      <c r="D12" s="114"/>
      <c r="E12" s="98"/>
      <c r="F12" s="50"/>
      <c r="G12" s="56"/>
      <c r="H12" s="49"/>
      <c r="I12" s="68">
        <f>G12*H12</f>
        <v>0</v>
      </c>
    </row>
    <row r="13" spans="2:11" x14ac:dyDescent="0.2">
      <c r="B13" s="89" t="s">
        <v>26</v>
      </c>
      <c r="C13" s="89"/>
      <c r="D13" s="97"/>
      <c r="E13" s="98"/>
      <c r="F13" s="50"/>
      <c r="G13" s="56"/>
      <c r="H13" s="49"/>
      <c r="I13" s="68">
        <f>G13*H13</f>
        <v>0</v>
      </c>
    </row>
    <row r="14" spans="2:11" ht="15" x14ac:dyDescent="0.2">
      <c r="B14" s="90" t="s">
        <v>30</v>
      </c>
      <c r="C14" s="90"/>
      <c r="D14" s="90"/>
      <c r="E14" s="90"/>
      <c r="F14" s="90"/>
      <c r="G14" s="90"/>
      <c r="H14" s="28"/>
      <c r="I14" s="69">
        <f>IF(D12=D13,(G12-G13)*H12,(G12/D12-G13/D13)*D13*H12)</f>
        <v>0</v>
      </c>
    </row>
    <row r="15" spans="2:11" ht="10.15" customHeight="1" x14ac:dyDescent="0.2"/>
    <row r="16" spans="2:11" ht="14.45" customHeight="1" x14ac:dyDescent="0.2">
      <c r="B16" s="93" t="s">
        <v>33</v>
      </c>
      <c r="C16" s="94"/>
      <c r="D16" s="95"/>
      <c r="E16" s="102" t="s">
        <v>71</v>
      </c>
      <c r="F16" s="102"/>
      <c r="G16" s="102"/>
      <c r="H16" s="102"/>
      <c r="I16" s="103"/>
    </row>
    <row r="17" spans="2:9" ht="14.45" customHeight="1" x14ac:dyDescent="0.2">
      <c r="B17" s="30" t="s">
        <v>36</v>
      </c>
      <c r="C17" s="93" t="s">
        <v>39</v>
      </c>
      <c r="D17" s="95"/>
      <c r="E17" s="99" t="s">
        <v>70</v>
      </c>
      <c r="F17" s="100"/>
      <c r="G17" s="100"/>
      <c r="H17" s="100"/>
      <c r="I17" s="101"/>
    </row>
    <row r="18" spans="2:9" ht="13.9" customHeight="1" x14ac:dyDescent="0.2">
      <c r="B18" s="91" t="s">
        <v>27</v>
      </c>
      <c r="C18" s="91"/>
      <c r="D18" s="91" t="s">
        <v>28</v>
      </c>
      <c r="E18" s="91"/>
      <c r="F18" s="91" t="s">
        <v>1</v>
      </c>
      <c r="G18" s="91" t="s">
        <v>0</v>
      </c>
      <c r="H18" s="91" t="s">
        <v>22</v>
      </c>
      <c r="I18" s="104" t="s">
        <v>23</v>
      </c>
    </row>
    <row r="19" spans="2:9" ht="51.6" customHeight="1" x14ac:dyDescent="0.2">
      <c r="B19" s="91"/>
      <c r="C19" s="91"/>
      <c r="D19" s="91"/>
      <c r="E19" s="91"/>
      <c r="F19" s="91"/>
      <c r="G19" s="91"/>
      <c r="H19" s="91"/>
      <c r="I19" s="104"/>
    </row>
    <row r="20" spans="2:9" x14ac:dyDescent="0.2">
      <c r="B20" s="91"/>
      <c r="C20" s="91"/>
      <c r="D20" s="96" t="s">
        <v>67</v>
      </c>
      <c r="E20" s="96"/>
      <c r="F20" s="91"/>
      <c r="G20" s="2" t="s">
        <v>69</v>
      </c>
      <c r="H20" s="2" t="s">
        <v>2</v>
      </c>
      <c r="I20" s="27" t="s">
        <v>35</v>
      </c>
    </row>
    <row r="21" spans="2:9" ht="9.6" customHeight="1" x14ac:dyDescent="0.2">
      <c r="B21" s="96">
        <v>1</v>
      </c>
      <c r="C21" s="96"/>
      <c r="D21" s="96">
        <v>2</v>
      </c>
      <c r="E21" s="96"/>
      <c r="F21" s="19">
        <v>3</v>
      </c>
      <c r="G21" s="2">
        <v>4</v>
      </c>
      <c r="H21" s="2">
        <v>5</v>
      </c>
      <c r="I21" s="2">
        <v>6</v>
      </c>
    </row>
    <row r="22" spans="2:9" ht="14.45" customHeight="1" x14ac:dyDescent="0.2">
      <c r="B22" s="89" t="s">
        <v>25</v>
      </c>
      <c r="C22" s="89"/>
      <c r="D22" s="97"/>
      <c r="E22" s="98"/>
      <c r="F22" s="50"/>
      <c r="G22" s="56"/>
      <c r="H22" s="49"/>
      <c r="I22" s="68">
        <f>G22*H22</f>
        <v>0</v>
      </c>
    </row>
    <row r="23" spans="2:9" x14ac:dyDescent="0.2">
      <c r="B23" s="89" t="s">
        <v>26</v>
      </c>
      <c r="C23" s="89"/>
      <c r="D23" s="97"/>
      <c r="E23" s="98"/>
      <c r="F23" s="50"/>
      <c r="G23" s="56"/>
      <c r="H23" s="49"/>
      <c r="I23" s="68">
        <f>G23*H23</f>
        <v>0</v>
      </c>
    </row>
    <row r="24" spans="2:9" ht="15" x14ac:dyDescent="0.2">
      <c r="B24" s="90" t="s">
        <v>30</v>
      </c>
      <c r="C24" s="90"/>
      <c r="D24" s="90"/>
      <c r="E24" s="90"/>
      <c r="F24" s="90"/>
      <c r="G24" s="90"/>
      <c r="H24" s="28"/>
      <c r="I24" s="69">
        <f>IF(D22=D23,(G22-G23)*H22,(G22/D22-G23/D23)*D23*H22)</f>
        <v>0</v>
      </c>
    </row>
    <row r="26" spans="2:9" ht="14.45" customHeight="1" x14ac:dyDescent="0.2">
      <c r="B26" s="93" t="s">
        <v>33</v>
      </c>
      <c r="C26" s="94"/>
      <c r="D26" s="95"/>
      <c r="E26" s="102" t="s">
        <v>71</v>
      </c>
      <c r="F26" s="102"/>
      <c r="G26" s="102"/>
      <c r="H26" s="102"/>
      <c r="I26" s="103"/>
    </row>
    <row r="27" spans="2:9" ht="14.45" customHeight="1" x14ac:dyDescent="0.2">
      <c r="B27" s="30" t="s">
        <v>37</v>
      </c>
      <c r="C27" s="93" t="s">
        <v>39</v>
      </c>
      <c r="D27" s="95"/>
      <c r="E27" s="99" t="s">
        <v>70</v>
      </c>
      <c r="F27" s="100"/>
      <c r="G27" s="100"/>
      <c r="H27" s="100"/>
      <c r="I27" s="101"/>
    </row>
    <row r="28" spans="2:9" ht="13.9" customHeight="1" x14ac:dyDescent="0.2">
      <c r="B28" s="91" t="s">
        <v>27</v>
      </c>
      <c r="C28" s="91"/>
      <c r="D28" s="91" t="s">
        <v>28</v>
      </c>
      <c r="E28" s="91"/>
      <c r="F28" s="91" t="s">
        <v>1</v>
      </c>
      <c r="G28" s="91" t="s">
        <v>0</v>
      </c>
      <c r="H28" s="91" t="s">
        <v>22</v>
      </c>
      <c r="I28" s="104" t="s">
        <v>23</v>
      </c>
    </row>
    <row r="29" spans="2:9" ht="51.6" customHeight="1" x14ac:dyDescent="0.2">
      <c r="B29" s="91"/>
      <c r="C29" s="91"/>
      <c r="D29" s="91"/>
      <c r="E29" s="91"/>
      <c r="F29" s="91"/>
      <c r="G29" s="91"/>
      <c r="H29" s="91"/>
      <c r="I29" s="104"/>
    </row>
    <row r="30" spans="2:9" x14ac:dyDescent="0.2">
      <c r="B30" s="91"/>
      <c r="C30" s="91"/>
      <c r="D30" s="96" t="s">
        <v>67</v>
      </c>
      <c r="E30" s="96"/>
      <c r="F30" s="91"/>
      <c r="G30" s="2" t="s">
        <v>69</v>
      </c>
      <c r="H30" s="2" t="s">
        <v>2</v>
      </c>
      <c r="I30" s="27" t="s">
        <v>35</v>
      </c>
    </row>
    <row r="31" spans="2:9" ht="9.6" customHeight="1" x14ac:dyDescent="0.2">
      <c r="B31" s="96">
        <v>1</v>
      </c>
      <c r="C31" s="96"/>
      <c r="D31" s="96">
        <v>2</v>
      </c>
      <c r="E31" s="96"/>
      <c r="F31" s="19">
        <v>3</v>
      </c>
      <c r="G31" s="2">
        <v>4</v>
      </c>
      <c r="H31" s="2">
        <v>5</v>
      </c>
      <c r="I31" s="2">
        <v>6</v>
      </c>
    </row>
    <row r="32" spans="2:9" ht="14.45" customHeight="1" x14ac:dyDescent="0.2">
      <c r="B32" s="89" t="s">
        <v>25</v>
      </c>
      <c r="C32" s="89"/>
      <c r="D32" s="97"/>
      <c r="E32" s="98"/>
      <c r="F32" s="50"/>
      <c r="G32" s="56"/>
      <c r="H32" s="49"/>
      <c r="I32" s="68">
        <f>G32*H32</f>
        <v>0</v>
      </c>
    </row>
    <row r="33" spans="2:9" x14ac:dyDescent="0.2">
      <c r="B33" s="89" t="s">
        <v>26</v>
      </c>
      <c r="C33" s="89"/>
      <c r="D33" s="97"/>
      <c r="E33" s="98"/>
      <c r="F33" s="50"/>
      <c r="G33" s="56"/>
      <c r="H33" s="49"/>
      <c r="I33" s="68">
        <f>G33*H33</f>
        <v>0</v>
      </c>
    </row>
    <row r="34" spans="2:9" ht="15" x14ac:dyDescent="0.2">
      <c r="B34" s="90" t="s">
        <v>30</v>
      </c>
      <c r="C34" s="90"/>
      <c r="D34" s="90"/>
      <c r="E34" s="90"/>
      <c r="F34" s="90"/>
      <c r="G34" s="90"/>
      <c r="H34" s="28"/>
      <c r="I34" s="69">
        <f>IF(D32=D33,(G32-G33)*H32,(G32/D32-G33/D33)*D33*H32)</f>
        <v>0</v>
      </c>
    </row>
    <row r="36" spans="2:9" ht="14.45" customHeight="1" x14ac:dyDescent="0.2">
      <c r="B36" s="93" t="s">
        <v>33</v>
      </c>
      <c r="C36" s="94"/>
      <c r="D36" s="95"/>
      <c r="E36" s="102" t="s">
        <v>71</v>
      </c>
      <c r="F36" s="102"/>
      <c r="G36" s="102"/>
      <c r="H36" s="102"/>
      <c r="I36" s="103"/>
    </row>
    <row r="37" spans="2:9" ht="14.45" customHeight="1" x14ac:dyDescent="0.2">
      <c r="B37" s="30" t="s">
        <v>38</v>
      </c>
      <c r="C37" s="93" t="s">
        <v>39</v>
      </c>
      <c r="D37" s="95"/>
      <c r="E37" s="99" t="s">
        <v>70</v>
      </c>
      <c r="F37" s="100"/>
      <c r="G37" s="100"/>
      <c r="H37" s="100"/>
      <c r="I37" s="101"/>
    </row>
    <row r="38" spans="2:9" ht="13.9" customHeight="1" x14ac:dyDescent="0.2">
      <c r="B38" s="91" t="s">
        <v>27</v>
      </c>
      <c r="C38" s="91"/>
      <c r="D38" s="91" t="s">
        <v>28</v>
      </c>
      <c r="E38" s="91"/>
      <c r="F38" s="91" t="s">
        <v>1</v>
      </c>
      <c r="G38" s="91" t="s">
        <v>0</v>
      </c>
      <c r="H38" s="91" t="s">
        <v>22</v>
      </c>
      <c r="I38" s="104" t="s">
        <v>23</v>
      </c>
    </row>
    <row r="39" spans="2:9" ht="51.6" customHeight="1" x14ac:dyDescent="0.2">
      <c r="B39" s="91"/>
      <c r="C39" s="91"/>
      <c r="D39" s="91"/>
      <c r="E39" s="91"/>
      <c r="F39" s="91"/>
      <c r="G39" s="91"/>
      <c r="H39" s="91"/>
      <c r="I39" s="104"/>
    </row>
    <row r="40" spans="2:9" x14ac:dyDescent="0.2">
      <c r="B40" s="91"/>
      <c r="C40" s="91"/>
      <c r="D40" s="96" t="s">
        <v>67</v>
      </c>
      <c r="E40" s="96"/>
      <c r="F40" s="91"/>
      <c r="G40" s="2" t="s">
        <v>69</v>
      </c>
      <c r="H40" s="2" t="s">
        <v>2</v>
      </c>
      <c r="I40" s="27" t="s">
        <v>35</v>
      </c>
    </row>
    <row r="41" spans="2:9" ht="9.6" customHeight="1" x14ac:dyDescent="0.2">
      <c r="B41" s="96">
        <v>1</v>
      </c>
      <c r="C41" s="96"/>
      <c r="D41" s="96">
        <v>2</v>
      </c>
      <c r="E41" s="96"/>
      <c r="F41" s="19">
        <v>3</v>
      </c>
      <c r="G41" s="2">
        <v>4</v>
      </c>
      <c r="H41" s="2">
        <v>5</v>
      </c>
      <c r="I41" s="2">
        <v>6</v>
      </c>
    </row>
    <row r="42" spans="2:9" ht="14.45" customHeight="1" x14ac:dyDescent="0.2">
      <c r="B42" s="89" t="s">
        <v>25</v>
      </c>
      <c r="C42" s="89"/>
      <c r="D42" s="97"/>
      <c r="E42" s="98"/>
      <c r="F42" s="50"/>
      <c r="G42" s="56"/>
      <c r="H42" s="49"/>
      <c r="I42" s="68">
        <f>G42*H42</f>
        <v>0</v>
      </c>
    </row>
    <row r="43" spans="2:9" x14ac:dyDescent="0.2">
      <c r="B43" s="89" t="s">
        <v>26</v>
      </c>
      <c r="C43" s="89"/>
      <c r="D43" s="97"/>
      <c r="E43" s="98"/>
      <c r="F43" s="50"/>
      <c r="G43" s="56"/>
      <c r="H43" s="49"/>
      <c r="I43" s="68">
        <f>G43*H43</f>
        <v>0</v>
      </c>
    </row>
    <row r="44" spans="2:9" ht="15" x14ac:dyDescent="0.2">
      <c r="B44" s="90" t="s">
        <v>30</v>
      </c>
      <c r="C44" s="90"/>
      <c r="D44" s="90"/>
      <c r="E44" s="90"/>
      <c r="F44" s="90"/>
      <c r="G44" s="90"/>
      <c r="H44" s="28"/>
      <c r="I44" s="69">
        <f>IF(D42=D43,(G42-G43)*H42,(G42/D42-G43/D43)*D43*H42)</f>
        <v>0</v>
      </c>
    </row>
    <row r="45" spans="2:9" x14ac:dyDescent="0.2">
      <c r="B45" s="92" t="s">
        <v>68</v>
      </c>
      <c r="C45" s="92"/>
      <c r="D45" s="92"/>
      <c r="E45" s="92"/>
      <c r="F45" s="92"/>
      <c r="G45" s="92"/>
      <c r="H45" s="92"/>
      <c r="I45" s="92"/>
    </row>
    <row r="46" spans="2:9" ht="15" x14ac:dyDescent="0.2">
      <c r="B46" s="14"/>
      <c r="C46" s="14"/>
      <c r="D46" s="14"/>
      <c r="E46" s="14"/>
      <c r="F46" s="14"/>
      <c r="G46" s="14"/>
      <c r="H46" s="25"/>
      <c r="I46" s="26"/>
    </row>
    <row r="47" spans="2:9" ht="29.45" customHeight="1" x14ac:dyDescent="0.2">
      <c r="B47" s="109" t="s">
        <v>29</v>
      </c>
      <c r="C47" s="110"/>
      <c r="D47" s="110"/>
      <c r="E47" s="110"/>
      <c r="F47" s="23"/>
      <c r="G47" s="20"/>
      <c r="H47" s="21"/>
      <c r="I47" s="22"/>
    </row>
    <row r="48" spans="2:9" ht="25.15" customHeight="1" x14ac:dyDescent="0.2">
      <c r="B48" s="111" t="s">
        <v>72</v>
      </c>
      <c r="C48" s="112"/>
      <c r="D48" s="112"/>
      <c r="E48" s="112"/>
      <c r="F48" s="113"/>
      <c r="G48" s="18"/>
      <c r="H48" s="49"/>
      <c r="I48" s="70">
        <f>G48*H48/1000</f>
        <v>0</v>
      </c>
    </row>
  </sheetData>
  <mergeCells count="80">
    <mergeCell ref="B47:E47"/>
    <mergeCell ref="B48:F48"/>
    <mergeCell ref="D12:E12"/>
    <mergeCell ref="D8:E9"/>
    <mergeCell ref="D10:E10"/>
    <mergeCell ref="D13:E13"/>
    <mergeCell ref="B12:C12"/>
    <mergeCell ref="B13:C13"/>
    <mergeCell ref="B8:C10"/>
    <mergeCell ref="B11:C11"/>
    <mergeCell ref="B28:C30"/>
    <mergeCell ref="D28:E29"/>
    <mergeCell ref="D32:E32"/>
    <mergeCell ref="B21:C21"/>
    <mergeCell ref="D20:E20"/>
    <mergeCell ref="D21:E21"/>
    <mergeCell ref="B1:I1"/>
    <mergeCell ref="B3:F3"/>
    <mergeCell ref="G3:I3"/>
    <mergeCell ref="B4:F4"/>
    <mergeCell ref="H4:I4"/>
    <mergeCell ref="H28:H29"/>
    <mergeCell ref="I28:I29"/>
    <mergeCell ref="G18:G19"/>
    <mergeCell ref="H18:H19"/>
    <mergeCell ref="I18:I19"/>
    <mergeCell ref="D31:E31"/>
    <mergeCell ref="B32:C32"/>
    <mergeCell ref="D30:E30"/>
    <mergeCell ref="B24:G24"/>
    <mergeCell ref="B31:C31"/>
    <mergeCell ref="G28:G29"/>
    <mergeCell ref="F28:F30"/>
    <mergeCell ref="I38:I39"/>
    <mergeCell ref="D40:E40"/>
    <mergeCell ref="B33:C33"/>
    <mergeCell ref="D33:E33"/>
    <mergeCell ref="B34:G34"/>
    <mergeCell ref="E36:I36"/>
    <mergeCell ref="C17:D17"/>
    <mergeCell ref="E17:I17"/>
    <mergeCell ref="B26:D26"/>
    <mergeCell ref="E26:I26"/>
    <mergeCell ref="C27:D27"/>
    <mergeCell ref="E27:I27"/>
    <mergeCell ref="B22:C22"/>
    <mergeCell ref="D22:E22"/>
    <mergeCell ref="F18:F20"/>
    <mergeCell ref="B23:C23"/>
    <mergeCell ref="D23:E23"/>
    <mergeCell ref="B18:C20"/>
    <mergeCell ref="D18:E19"/>
    <mergeCell ref="B6:D6"/>
    <mergeCell ref="E6:I6"/>
    <mergeCell ref="C7:D7"/>
    <mergeCell ref="E7:I7"/>
    <mergeCell ref="B16:D16"/>
    <mergeCell ref="E16:I16"/>
    <mergeCell ref="B14:G14"/>
    <mergeCell ref="I8:I9"/>
    <mergeCell ref="D11:E11"/>
    <mergeCell ref="G8:G9"/>
    <mergeCell ref="F8:F10"/>
    <mergeCell ref="H8:H9"/>
    <mergeCell ref="B42:C42"/>
    <mergeCell ref="B44:G44"/>
    <mergeCell ref="G38:G39"/>
    <mergeCell ref="B45:I45"/>
    <mergeCell ref="B36:D36"/>
    <mergeCell ref="B41:C41"/>
    <mergeCell ref="D41:E41"/>
    <mergeCell ref="D42:E42"/>
    <mergeCell ref="B43:C43"/>
    <mergeCell ref="D43:E43"/>
    <mergeCell ref="B38:C40"/>
    <mergeCell ref="D38:E39"/>
    <mergeCell ref="F38:F40"/>
    <mergeCell ref="C37:D37"/>
    <mergeCell ref="E37:I37"/>
    <mergeCell ref="H38:H39"/>
  </mergeCells>
  <conditionalFormatting sqref="G4">
    <cfRule type="cellIs" dxfId="3" priority="1" operator="lessThan">
      <formula>0</formula>
    </cfRule>
  </conditionalFormatting>
  <dataValidations count="2">
    <dataValidation type="list" allowBlank="1" showInputMessage="1" showErrorMessage="1" sqref="B16 B6 B26 B36" xr:uid="{00000000-0002-0000-0200-000000000000}">
      <formula1>"Notekūdeņu apstrāde,Tīklā novadītais ūdens"</formula1>
    </dataValidation>
    <dataValidation type="list" allowBlank="1" showInputMessage="1" showErrorMessage="1" sqref="C27 C7 C17 C37" xr:uid="{00000000-0002-0000-0200-000001000000}">
      <formula1>"Pakalpojums,Process,Iekārta"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88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  <pageSetUpPr fitToPage="1"/>
  </sheetPr>
  <dimension ref="A1:M16"/>
  <sheetViews>
    <sheetView zoomScale="70" zoomScaleNormal="70" workbookViewId="0">
      <selection activeCell="C2" sqref="C2"/>
    </sheetView>
  </sheetViews>
  <sheetFormatPr defaultColWidth="9.140625" defaultRowHeight="15.75" x14ac:dyDescent="0.25"/>
  <cols>
    <col min="1" max="1" width="18.140625" style="32" customWidth="1"/>
    <col min="2" max="2" width="26.28515625" style="32" customWidth="1"/>
    <col min="3" max="3" width="13.140625" style="37" bestFit="1" customWidth="1"/>
    <col min="4" max="4" width="20.28515625" style="32" customWidth="1"/>
    <col min="5" max="5" width="20" style="32" customWidth="1"/>
    <col min="6" max="6" width="18.5703125" style="38" customWidth="1"/>
    <col min="7" max="7" width="26.7109375" style="32" customWidth="1"/>
    <col min="8" max="8" width="24.42578125" style="32" customWidth="1"/>
    <col min="9" max="9" width="18" style="32" customWidth="1"/>
    <col min="10" max="10" width="19.28515625" style="32" customWidth="1"/>
    <col min="11" max="12" width="22.5703125" style="32" customWidth="1"/>
    <col min="13" max="13" width="20.140625" style="32" customWidth="1"/>
    <col min="14" max="16384" width="9.140625" style="32"/>
  </cols>
  <sheetData>
    <row r="1" spans="1:13" s="31" customFormat="1" ht="147.75" x14ac:dyDescent="0.25">
      <c r="A1" s="35" t="s">
        <v>40</v>
      </c>
      <c r="B1" s="35" t="s">
        <v>41</v>
      </c>
      <c r="C1" s="42" t="s">
        <v>42</v>
      </c>
      <c r="D1" s="43" t="s">
        <v>43</v>
      </c>
      <c r="E1" s="44" t="s">
        <v>44</v>
      </c>
      <c r="F1" s="58" t="s">
        <v>45</v>
      </c>
      <c r="G1" s="59" t="s">
        <v>46</v>
      </c>
      <c r="H1" s="45" t="s">
        <v>47</v>
      </c>
      <c r="I1" s="43" t="s">
        <v>48</v>
      </c>
      <c r="J1" s="44" t="s">
        <v>49</v>
      </c>
      <c r="K1" s="44" t="s">
        <v>50</v>
      </c>
      <c r="L1" s="44" t="s">
        <v>51</v>
      </c>
      <c r="M1" s="43" t="s">
        <v>52</v>
      </c>
    </row>
    <row r="2" spans="1:13" ht="47.25" x14ac:dyDescent="0.25">
      <c r="A2" s="39" t="s">
        <v>53</v>
      </c>
      <c r="B2" s="48" t="s">
        <v>54</v>
      </c>
      <c r="C2" s="46"/>
      <c r="D2" s="33">
        <v>0</v>
      </c>
      <c r="E2" s="61">
        <f>'3.lapa_Primara+CO2'!G4</f>
        <v>0</v>
      </c>
      <c r="F2" s="71">
        <f>G2+H2</f>
        <v>1</v>
      </c>
      <c r="G2" s="72"/>
      <c r="H2" s="57">
        <v>1</v>
      </c>
      <c r="I2" s="34" t="e">
        <f>ROUND((D2)+(15848/(C2/E2))+F2,6)</f>
        <v>#DIV/0!</v>
      </c>
      <c r="J2" s="47"/>
      <c r="K2" s="47"/>
      <c r="L2" s="47"/>
      <c r="M2" s="36" t="e">
        <f>I2+J2+K2+L2</f>
        <v>#DIV/0!</v>
      </c>
    </row>
    <row r="3" spans="1:13" x14ac:dyDescent="0.25">
      <c r="E3" s="41" t="e">
        <f>C2/E2</f>
        <v>#DIV/0!</v>
      </c>
      <c r="G3" s="55"/>
    </row>
    <row r="4" spans="1:13" x14ac:dyDescent="0.25">
      <c r="G4" s="55"/>
    </row>
    <row r="5" spans="1:13" x14ac:dyDescent="0.25">
      <c r="E5" s="74" t="s">
        <v>75</v>
      </c>
      <c r="G5" s="55"/>
    </row>
    <row r="6" spans="1:13" x14ac:dyDescent="0.25">
      <c r="E6" s="73" t="e">
        <f>IF(E3&gt;15848,"NĒ","Jā")</f>
        <v>#DIV/0!</v>
      </c>
    </row>
    <row r="16" spans="1:13" x14ac:dyDescent="0.25">
      <c r="F16" s="40"/>
    </row>
  </sheetData>
  <conditionalFormatting sqref="E3">
    <cfRule type="cellIs" dxfId="2" priority="3" operator="greaterThan">
      <formula>15848</formula>
    </cfRule>
  </conditionalFormatting>
  <conditionalFormatting sqref="E6">
    <cfRule type="containsText" dxfId="1" priority="1" operator="containsText" text="NĒ">
      <formula>NOT(ISERROR(SEARCH("NĒ",E6)))</formula>
    </cfRule>
    <cfRule type="containsText" dxfId="0" priority="2" operator="containsText" text="Nē">
      <formula>NOT(ISERROR(SEARCH("Nē",E6)))</formula>
    </cfRule>
  </conditionalFormatting>
  <pageMargins left="0.7" right="0.7" top="0.75" bottom="0.75" header="0.3" footer="0.3"/>
  <pageSetup paperSize="9" scale="4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1.lapa_Pateriņš_Ūdens</vt:lpstr>
      <vt:lpstr>2.lapa_Patēriņš_Kanal</vt:lpstr>
      <vt:lpstr>3.lapa_Primara+CO2</vt:lpstr>
      <vt:lpstr>4.lapa_Kritēriji</vt:lpstr>
      <vt:lpstr>'1.lapa_Pateriņš_Ūdens'!Print_Area</vt:lpstr>
      <vt:lpstr>'2.lapa_Patēriņš_Kanal'!Print_Area</vt:lpstr>
      <vt:lpstr>'3.lapa_Primara+CO2'!Print_Area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Modris</dc:creator>
  <cp:lastModifiedBy>Kristīne Šmite</cp:lastModifiedBy>
  <cp:lastPrinted>2021-10-11T19:34:40Z</cp:lastPrinted>
  <dcterms:created xsi:type="dcterms:W3CDTF">2021-08-31T15:22:26Z</dcterms:created>
  <dcterms:modified xsi:type="dcterms:W3CDTF">2021-11-25T06:53:41Z</dcterms:modified>
</cp:coreProperties>
</file>